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570B668B-3C0D-48D3-AC3E-593DA8FBA6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H20" i="2"/>
  <c r="J19" i="2"/>
  <c r="H19" i="2"/>
  <c r="J18" i="2"/>
  <c r="J20" i="2" s="1"/>
  <c r="H18" i="2"/>
  <c r="J14" i="2"/>
  <c r="H14" i="2"/>
  <c r="K13" i="2"/>
  <c r="I13" i="2"/>
  <c r="J13" i="2" s="1"/>
  <c r="H13" i="2"/>
  <c r="G13" i="2"/>
  <c r="J10" i="2"/>
  <c r="H10" i="2"/>
  <c r="J9" i="2"/>
  <c r="K8" i="2"/>
  <c r="J8" i="2"/>
  <c r="I8" i="2"/>
  <c r="B16" i="3" s="1"/>
  <c r="G8" i="2"/>
  <c r="B3" i="3" s="1"/>
  <c r="J7" i="2"/>
  <c r="H7" i="2"/>
  <c r="H8" i="2" s="1"/>
  <c r="J5" i="2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<sst xmlns="http://schemas.openxmlformats.org/spreadsheetml/2006/main" count="82" uniqueCount="45">
  <si>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21 February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</si>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</sst>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15662030.081870383</c:v>
                </c:pt>
                <c:pt idx="1">
                  <c:v>238205.91306453757</c:v>
                </c:pt>
                <c:pt idx="2">
                  <c:v>492765.54233849799</c:v>
                </c:pt>
                <c:pt idx="3">
                  <c:v>254.03184616799999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22-4F81-9D35-CB824B8B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659917</c:v>
                </c:pt>
                <c:pt idx="1">
                  <c:v>5578</c:v>
                </c:pt>
                <c:pt idx="2">
                  <c:v>929071</c:v>
                </c:pt>
                <c:pt idx="3">
                  <c:v>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649-4ECB-9C50-EB647491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1316108.262961308</c:v>
                </c:pt>
                <c:pt idx="1">
                  <c:v>4124507.145539355</c:v>
                </c:pt>
                <c:pt idx="2">
                  <c:v>120196.55215059601</c:v>
                </c:pt>
                <c:pt idx="3">
                  <c:v>10339424.03428366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07-4E69-8EE8-51A921F0C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6274583.6104863817</c:v>
                </c:pt>
                <c:pt idx="1">
                  <c:v>9622866.8485480268</c:v>
                </c:pt>
                <c:pt idx="2">
                  <c:v>24.402903164000001</c:v>
                </c:pt>
                <c:pt idx="3">
                  <c:v>2761.1329973470001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D6-484D-8610-E2028CBD2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16393255.569119584</v>
      </c>
      <c r="H4" s="5"/>
      <c r="I4" s="1">
        <v>1594592</v>
      </c>
      <c r="J4" s="5"/>
      <c r="K4" s="3">
        <v>790175.37854524597</v>
      </c>
    </row>
    <row r="5" spans="1:11" x14ac:dyDescent="0.35">
      <c r="E5" s="6" t="s">
        <v>7</v>
      </c>
      <c r="F5" s="6"/>
      <c r="G5" s="2">
        <v>15900235.99493492</v>
      </c>
      <c r="H5" s="4">
        <f>G5/G4</f>
        <v>0.96992546281573389</v>
      </c>
      <c r="I5">
        <v>665495</v>
      </c>
      <c r="J5" s="4">
        <f>I5/I4</f>
        <v>0.41734500110373063</v>
      </c>
      <c r="K5" s="2">
        <v>550172.68182793295</v>
      </c>
    </row>
    <row r="6" spans="1:11" x14ac:dyDescent="0.35">
      <c r="F6" t="s">
        <v>8</v>
      </c>
    </row>
    <row r="7" spans="1:11" x14ac:dyDescent="0.35">
      <c r="F7" t="s">
        <v>9</v>
      </c>
      <c r="G7" s="2">
        <v>15662030.081870383</v>
      </c>
      <c r="H7" s="4">
        <f>G7/G5</f>
        <v>0.98501871839258115</v>
      </c>
      <c r="I7">
        <v>659917</v>
      </c>
      <c r="J7" s="4">
        <f>I7/I5</f>
        <v>0.99161826910795725</v>
      </c>
      <c r="K7" s="2">
        <v>515297.78188774502</v>
      </c>
    </row>
    <row r="8" spans="1:11" x14ac:dyDescent="0.35">
      <c r="F8" t="s">
        <v>10</v>
      </c>
      <c r="G8" s="2">
        <f>G5-G7</f>
        <v>238205.91306453757</v>
      </c>
      <c r="H8" s="4">
        <f>1-H7</f>
        <v>1.498128160741885E-2</v>
      </c>
      <c r="I8">
        <f>I5-I7</f>
        <v>5578</v>
      </c>
      <c r="J8" s="4">
        <f>1-J7</f>
        <v>8.3817308920427491E-3</v>
      </c>
      <c r="K8" s="2">
        <f>K5-K7</f>
        <v>34874.899940187926</v>
      </c>
    </row>
    <row r="9" spans="1:11" x14ac:dyDescent="0.35">
      <c r="E9" s="6" t="s">
        <v>11</v>
      </c>
      <c r="F9" s="6"/>
      <c r="G9" s="2">
        <v>492765.54233849799</v>
      </c>
      <c r="H9" s="4">
        <f>1-H5-H10</f>
        <v>3.0059041064834747E-2</v>
      </c>
      <c r="I9">
        <v>929071</v>
      </c>
      <c r="J9" s="4">
        <f>1-J5-J10</f>
        <v>0.58263869378499322</v>
      </c>
      <c r="K9" s="2">
        <v>239499.879917543</v>
      </c>
    </row>
    <row r="10" spans="1:11" x14ac:dyDescent="0.35">
      <c r="E10" s="6" t="s">
        <v>12</v>
      </c>
      <c r="F10" s="6"/>
      <c r="G10" s="2">
        <v>254.03184616799999</v>
      </c>
      <c r="H10" s="4">
        <f>G10/G4</f>
        <v>1.5496119431367044E-5</v>
      </c>
      <c r="I10">
        <v>26</v>
      </c>
      <c r="J10" s="4">
        <f>I10/I4</f>
        <v>1.6305111276113263E-5</v>
      </c>
      <c r="K10" s="2">
        <v>502.81679976999999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2831554.2589319702</v>
      </c>
      <c r="H13" s="5">
        <f>G13/G5</f>
        <v>0.17808253033690646</v>
      </c>
      <c r="I13" s="1">
        <f>I14+I15</f>
        <v>93105</v>
      </c>
      <c r="J13" s="5">
        <f>I13/I5</f>
        <v>0.13990338019068513</v>
      </c>
      <c r="K13" s="3">
        <f>K14+K15</f>
        <v>13335.498319146</v>
      </c>
    </row>
    <row r="14" spans="1:11" x14ac:dyDescent="0.35">
      <c r="E14" s="6" t="s">
        <v>15</v>
      </c>
      <c r="F14" s="6"/>
      <c r="G14" s="2">
        <v>2831554.2589319702</v>
      </c>
      <c r="H14" s="4">
        <f>G14/G7</f>
        <v>0.18079101139063972</v>
      </c>
      <c r="I14">
        <v>93105</v>
      </c>
      <c r="J14" s="4">
        <f>I14/I7</f>
        <v>0.14108592444201315</v>
      </c>
      <c r="K14" s="2">
        <v>13335.498319146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1316108.262961308</v>
      </c>
      <c r="H18" s="4">
        <f>G18/G5</f>
        <v>8.2772876036592113E-2</v>
      </c>
      <c r="I18">
        <v>42299</v>
      </c>
      <c r="J18" s="4">
        <f>I18/I5</f>
        <v>6.3560207063914825E-2</v>
      </c>
      <c r="K18" s="2">
        <v>18878.905344049999</v>
      </c>
    </row>
    <row r="19" spans="2:11" x14ac:dyDescent="0.35">
      <c r="E19" s="6" t="s">
        <v>20</v>
      </c>
      <c r="F19" s="6"/>
      <c r="G19" s="2">
        <v>4124507.145539355</v>
      </c>
      <c r="H19" s="4">
        <f>G19/G5</f>
        <v>0.2593991150101943</v>
      </c>
      <c r="I19">
        <v>113130</v>
      </c>
      <c r="J19" s="4">
        <f>I19/I5</f>
        <v>0.16999376404030084</v>
      </c>
      <c r="K19" s="2">
        <v>342951.906996042</v>
      </c>
    </row>
    <row r="20" spans="2:11" x14ac:dyDescent="0.35">
      <c r="E20" s="6" t="s">
        <v>21</v>
      </c>
      <c r="F20" s="6"/>
      <c r="G20" s="2">
        <v>10459620.586434256</v>
      </c>
      <c r="H20" s="4">
        <f>1-H18-H19</f>
        <v>0.65782800895321358</v>
      </c>
      <c r="I20">
        <v>510066</v>
      </c>
      <c r="J20" s="4">
        <f>1-J18-J19</f>
        <v>0.76644602889578428</v>
      </c>
      <c r="K20" s="2">
        <v>188341.869487841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120196.55215059601</v>
      </c>
      <c r="H22" s="4">
        <f>G22/G20</f>
        <v>1.1491482999535042E-2</v>
      </c>
      <c r="I22">
        <v>5366</v>
      </c>
      <c r="J22" s="4">
        <f>I22/I20</f>
        <v>1.0520207188873597E-2</v>
      </c>
      <c r="K22" s="2">
        <v>7586.4990882740003</v>
      </c>
    </row>
    <row r="23" spans="2:11" x14ac:dyDescent="0.35">
      <c r="F23" t="s">
        <v>24</v>
      </c>
      <c r="G23" s="2">
        <f>G20-G22</f>
        <v>10339424.03428366</v>
      </c>
      <c r="H23" s="4">
        <f>1-H22</f>
        <v>0.98850851700046494</v>
      </c>
      <c r="I23">
        <f>I20-I22</f>
        <v>504700</v>
      </c>
      <c r="J23" s="4">
        <f>1-J22</f>
        <v>0.98947979281112641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6274583.6104863817</v>
      </c>
      <c r="H26" s="4">
        <f>G26/G5</f>
        <v>0.39462204287314817</v>
      </c>
      <c r="I26">
        <v>392307</v>
      </c>
      <c r="J26" s="4">
        <f>I26/I5</f>
        <v>0.5894965401693476</v>
      </c>
      <c r="K26" s="2">
        <v>332909.22804813099</v>
      </c>
    </row>
    <row r="27" spans="2:11" x14ac:dyDescent="0.35">
      <c r="E27" s="6" t="s">
        <v>27</v>
      </c>
      <c r="F27" s="6"/>
      <c r="G27" s="2">
        <v>9622866.8485480268</v>
      </c>
      <c r="H27" s="4">
        <f>G27/G5</f>
        <v>0.60520276878993662</v>
      </c>
      <c r="I27">
        <v>273122</v>
      </c>
      <c r="J27" s="4">
        <f>I27/I5</f>
        <v>0.41040428553182218</v>
      </c>
      <c r="K27" s="2">
        <v>217263.45377980199</v>
      </c>
    </row>
    <row r="28" spans="2:11" x14ac:dyDescent="0.35">
      <c r="E28" s="6" t="s">
        <v>28</v>
      </c>
      <c r="F28" s="6"/>
      <c r="G28" s="2">
        <v>24.402903164000001</v>
      </c>
      <c r="H28" s="4">
        <f>G28/G5</f>
        <v>1.5347510044362635E-6</v>
      </c>
      <c r="I28">
        <v>4</v>
      </c>
      <c r="J28" s="4">
        <f>I28/I5</f>
        <v>6.0105635654663073E-6</v>
      </c>
      <c r="K28" s="2">
        <v>0</v>
      </c>
    </row>
    <row r="29" spans="2:11" x14ac:dyDescent="0.35">
      <c r="E29" s="6" t="s">
        <v>29</v>
      </c>
      <c r="F29" s="6"/>
      <c r="G29" s="2">
        <v>2761.1329973470001</v>
      </c>
      <c r="H29" s="4">
        <f>G29/G5</f>
        <v>1.7365358591071034E-4</v>
      </c>
      <c r="I29">
        <v>62</v>
      </c>
      <c r="J29" s="4">
        <f>I29/I5</f>
        <v>9.3163735264727753E-5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13389202.368434859</v>
      </c>
      <c r="H4" s="5"/>
      <c r="I4" s="1">
        <v>4089763</v>
      </c>
      <c r="J4" s="5"/>
      <c r="K4" s="3">
        <v>160817181.05402908</v>
      </c>
    </row>
    <row r="5" spans="1:11" x14ac:dyDescent="0.35">
      <c r="E5" s="6" t="s">
        <v>7</v>
      </c>
      <c r="F5" s="6"/>
      <c r="G5" s="2">
        <v>10893126.280524636</v>
      </c>
      <c r="H5" s="4">
        <f>G5/G4</f>
        <v>0.81357544540556492</v>
      </c>
      <c r="I5">
        <v>427323</v>
      </c>
      <c r="J5" s="4">
        <f>I5/I4</f>
        <v>0.10448600566829912</v>
      </c>
      <c r="K5" s="2">
        <v>14001621.636438007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10521698.377582598</v>
      </c>
      <c r="H7" s="4">
        <f>G7/G5</f>
        <v>0.96590254318394364</v>
      </c>
      <c r="I7">
        <v>417082</v>
      </c>
      <c r="J7" s="4">
        <f>I7/I5</f>
        <v>0.97603452189561524</v>
      </c>
      <c r="K7" s="2">
        <v>13702781.235688511</v>
      </c>
    </row>
    <row r="8" spans="1:11" x14ac:dyDescent="0.35">
      <c r="F8" t="s">
        <v>10</v>
      </c>
      <c r="G8" s="2">
        <f>G5-G7</f>
        <v>371427.90294203721</v>
      </c>
      <c r="H8" s="4">
        <f>1-H7</f>
        <v>3.409745681605636E-2</v>
      </c>
      <c r="I8">
        <f>I5-I7</f>
        <v>10241</v>
      </c>
      <c r="J8" s="4">
        <f>1-J7</f>
        <v>2.3965478104384763E-2</v>
      </c>
      <c r="K8" s="2">
        <f>K5-K7</f>
        <v>298840.40074949525</v>
      </c>
    </row>
    <row r="9" spans="1:11" x14ac:dyDescent="0.35">
      <c r="E9" s="6" t="s">
        <v>11</v>
      </c>
      <c r="F9" s="6"/>
      <c r="G9" s="2">
        <v>2197884.9453167371</v>
      </c>
      <c r="H9" s="4">
        <f>1-H5-H10</f>
        <v>0.16415353841377917</v>
      </c>
      <c r="I9">
        <v>3639426</v>
      </c>
      <c r="J9" s="4">
        <f>1-J5-J10</f>
        <v>0.88988677339004729</v>
      </c>
      <c r="K9" s="2">
        <v>142945396.68616524</v>
      </c>
    </row>
    <row r="10" spans="1:11" x14ac:dyDescent="0.35">
      <c r="E10" s="6" t="s">
        <v>12</v>
      </c>
      <c r="F10" s="6"/>
      <c r="G10" s="2">
        <v>298191.14259348903</v>
      </c>
      <c r="H10" s="4">
        <f>G10/G4</f>
        <v>2.2271016180655898E-2</v>
      </c>
      <c r="I10">
        <v>23014</v>
      </c>
      <c r="J10" s="4">
        <f>I10/I4</f>
        <v>5.6272209416535872E-3</v>
      </c>
      <c r="K10" s="2">
        <v>3870162.7314258362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1788569.282649766</v>
      </c>
      <c r="H13" s="5">
        <f>G13/G5</f>
        <v>0.16419246748726984</v>
      </c>
      <c r="I13" s="1">
        <f>I14+I15</f>
        <v>51744</v>
      </c>
      <c r="J13" s="5">
        <f>I13/I5</f>
        <v>0.12108873147478605</v>
      </c>
      <c r="K13" s="3">
        <f>K14+K15</f>
        <v>1806254.141779965</v>
      </c>
    </row>
    <row r="14" spans="1:11" x14ac:dyDescent="0.35">
      <c r="E14" s="6" t="s">
        <v>15</v>
      </c>
      <c r="F14" s="6"/>
      <c r="G14" s="2">
        <v>1788068.3386496459</v>
      </c>
      <c r="H14" s="4">
        <f>G14/G7</f>
        <v>0.1699410375096175</v>
      </c>
      <c r="I14">
        <v>51742</v>
      </c>
      <c r="J14" s="4">
        <f>I14/I7</f>
        <v>0.1240571398430045</v>
      </c>
      <c r="K14" s="2">
        <v>1806209.0957522891</v>
      </c>
    </row>
    <row r="15" spans="1:11" x14ac:dyDescent="0.35">
      <c r="E15" s="6" t="s">
        <v>16</v>
      </c>
      <c r="F15" s="6"/>
      <c r="G15" s="2">
        <v>500.94400012</v>
      </c>
      <c r="H15" s="4">
        <f>G15/G8</f>
        <v>1.348697812286263E-3</v>
      </c>
      <c r="I15">
        <v>2</v>
      </c>
      <c r="J15" s="4">
        <f>I15/I8</f>
        <v>1.9529342837613513E-4</v>
      </c>
      <c r="K15" s="2">
        <v>45.046027676000001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999305.51173743501</v>
      </c>
      <c r="H18" s="4">
        <f>G18/G5</f>
        <v>9.1737255770554277E-2</v>
      </c>
      <c r="I18">
        <v>34380</v>
      </c>
      <c r="J18" s="4">
        <f>I18/I5</f>
        <v>8.0454363561053344E-2</v>
      </c>
      <c r="K18" s="2">
        <v>1236665.0096353579</v>
      </c>
    </row>
    <row r="19" spans="2:11" x14ac:dyDescent="0.35">
      <c r="E19" s="6" t="s">
        <v>20</v>
      </c>
      <c r="F19" s="6"/>
      <c r="G19" s="2">
        <v>3739130.9009594591</v>
      </c>
      <c r="H19" s="4">
        <f>G19/G5</f>
        <v>0.34325599508053944</v>
      </c>
      <c r="I19">
        <v>117081</v>
      </c>
      <c r="J19" s="4">
        <f>I19/I5</f>
        <v>0.27398712449364998</v>
      </c>
      <c r="K19" s="2">
        <v>1933807.187282915</v>
      </c>
    </row>
    <row r="20" spans="2:11" x14ac:dyDescent="0.35">
      <c r="E20" s="6" t="s">
        <v>21</v>
      </c>
      <c r="F20" s="6"/>
      <c r="G20" s="2">
        <v>6142345.4633408384</v>
      </c>
      <c r="H20" s="4">
        <f>1-H18-H19</f>
        <v>0.56500674914890636</v>
      </c>
      <c r="I20">
        <v>274970</v>
      </c>
      <c r="J20" s="4">
        <f>1-J18-J19</f>
        <v>0.64555851194529668</v>
      </c>
      <c r="K20" s="2">
        <v>10164591.871967267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394737.20213482901</v>
      </c>
      <c r="H22" s="4">
        <f>G22/G20</f>
        <v>6.4264897585250821E-2</v>
      </c>
      <c r="I22">
        <v>38572</v>
      </c>
      <c r="J22" s="4">
        <f>I22/I20</f>
        <v>0.14027712114048804</v>
      </c>
      <c r="K22" s="2">
        <v>907040.83570083696</v>
      </c>
    </row>
    <row r="23" spans="2:11" x14ac:dyDescent="0.35">
      <c r="F23" t="s">
        <v>24</v>
      </c>
      <c r="G23" s="2">
        <f>G20-G22</f>
        <v>5747608.2612060094</v>
      </c>
      <c r="H23" s="4">
        <f>1-H22</f>
        <v>0.93573510241474922</v>
      </c>
      <c r="I23">
        <f>I20-I22</f>
        <v>236398</v>
      </c>
      <c r="J23" s="4">
        <f>1-J22</f>
        <v>0.85972287885951193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1548738.0612011009</v>
      </c>
      <c r="H26" s="4">
        <f>G26/G5</f>
        <v>0.14217571901007195</v>
      </c>
      <c r="I26">
        <v>60501</v>
      </c>
      <c r="J26" s="4">
        <f>I26/I5</f>
        <v>0.14158142669596535</v>
      </c>
      <c r="K26" s="2">
        <v>956773.49188649398</v>
      </c>
    </row>
    <row r="27" spans="2:11" x14ac:dyDescent="0.35">
      <c r="E27" s="6" t="s">
        <v>27</v>
      </c>
      <c r="F27" s="6"/>
      <c r="G27" s="2">
        <v>9325024.722857438</v>
      </c>
      <c r="H27" s="4">
        <f>G27/G5</f>
        <v>0.85604669244762721</v>
      </c>
      <c r="I27">
        <v>365336</v>
      </c>
      <c r="J27" s="4">
        <f>I27/I5</f>
        <v>0.85494111012044749</v>
      </c>
      <c r="K27" s="2">
        <v>12961211.69307385</v>
      </c>
    </row>
    <row r="28" spans="2:11" x14ac:dyDescent="0.35">
      <c r="E28" s="6" t="s">
        <v>28</v>
      </c>
      <c r="F28" s="6"/>
      <c r="G28" s="2">
        <v>2281.8997964979999</v>
      </c>
      <c r="H28" s="4">
        <f>G28/G5</f>
        <v>2.0948070716647369E-4</v>
      </c>
      <c r="I28">
        <v>65</v>
      </c>
      <c r="J28" s="4">
        <f>I28/I5</f>
        <v>1.5210976240455113E-4</v>
      </c>
      <c r="K28" s="2">
        <v>108.563755597</v>
      </c>
    </row>
    <row r="29" spans="2:11" x14ac:dyDescent="0.35">
      <c r="E29" s="6" t="s">
        <v>29</v>
      </c>
      <c r="F29" s="6"/>
      <c r="G29" s="2">
        <v>4425.9157714960002</v>
      </c>
      <c r="H29" s="4">
        <f>G29/G5</f>
        <v>4.0630354018835802E-4</v>
      </c>
      <c r="I29">
        <v>393</v>
      </c>
      <c r="J29" s="4">
        <f>I29/I5</f>
        <v>9.1967902499982444E-4</v>
      </c>
      <c r="K29" s="2">
        <v>298.48399316299998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15662030.081870383</v>
      </c>
    </row>
    <row r="3" spans="1:2" x14ac:dyDescent="0.35">
      <c r="A3" t="s">
        <v>32</v>
      </c>
      <c r="B3">
        <f>'NEWT - UK'!$G$8</f>
        <v>238205.91306453757</v>
      </c>
    </row>
    <row r="4" spans="1:2" x14ac:dyDescent="0.35">
      <c r="A4" t="s">
        <v>33</v>
      </c>
      <c r="B4">
        <f>'NEWT - UK'!$G$9</f>
        <v>492765.54233849799</v>
      </c>
    </row>
    <row r="5" spans="1:2" x14ac:dyDescent="0.35">
      <c r="A5" t="s">
        <v>34</v>
      </c>
      <c r="B5">
        <f>'NEWT - UK'!$G$10</f>
        <v>254.03184616799999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659917</v>
      </c>
    </row>
    <row r="16" spans="1:2" x14ac:dyDescent="0.35">
      <c r="A16" t="s">
        <v>32</v>
      </c>
      <c r="B16">
        <f>'NEWT - UK'!$I$8</f>
        <v>5578</v>
      </c>
    </row>
    <row r="17" spans="1:2" x14ac:dyDescent="0.35">
      <c r="A17" t="s">
        <v>33</v>
      </c>
      <c r="B17">
        <f>'NEWT - UK'!$I$9</f>
        <v>929071</v>
      </c>
    </row>
    <row r="18" spans="1:2" x14ac:dyDescent="0.35">
      <c r="A18" t="s">
        <v>34</v>
      </c>
      <c r="B18">
        <f>'NEWT - UK'!$I$10</f>
        <v>26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1316108.262961308</v>
      </c>
    </row>
    <row r="28" spans="1:2" x14ac:dyDescent="0.35">
      <c r="A28" t="s">
        <v>37</v>
      </c>
      <c r="B28">
        <f>'NEWT - UK'!$G$19</f>
        <v>4124507.145539355</v>
      </c>
    </row>
    <row r="29" spans="1:2" x14ac:dyDescent="0.35">
      <c r="A29" t="s">
        <v>38</v>
      </c>
      <c r="B29">
        <f>'NEWT - UK'!$G$22</f>
        <v>120196.55215059601</v>
      </c>
    </row>
    <row r="30" spans="1:2" x14ac:dyDescent="0.35">
      <c r="A30" t="s">
        <v>39</v>
      </c>
      <c r="B30">
        <f>'NEWT - UK'!$G$23</f>
        <v>10339424.03428366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6274583.6104863817</v>
      </c>
    </row>
    <row r="41" spans="1:2" x14ac:dyDescent="0.35">
      <c r="A41" t="s">
        <v>42</v>
      </c>
      <c r="B41">
        <f>'NEWT - UK'!$G$27</f>
        <v>9622866.8485480268</v>
      </c>
    </row>
    <row r="42" spans="1:2" x14ac:dyDescent="0.35">
      <c r="A42" t="s">
        <v>43</v>
      </c>
      <c r="B42">
        <f>'NEWT - UK'!$G$28</f>
        <v>24.402903164000001</v>
      </c>
    </row>
    <row r="43" spans="1:2" x14ac:dyDescent="0.35">
      <c r="A43" t="s">
        <v>44</v>
      </c>
      <c r="B43">
        <f>'NEWT - UK'!$G$29</f>
        <v>2761.1329973470001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2025-02-25T18:14:16Z</dcterms:created>
  <dcterms:modified xsi:type="dcterms:W3CDTF">2025-02-25T18:14:16Z</dcterms:modified>
</cp:coreProperties>
</file>