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E4BC91A5-84DA-41F7-BD0E-1B4406581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H13" i="5"/>
  <c r="G13" i="5"/>
  <c r="J10" i="5"/>
  <c r="H10" i="5"/>
  <c r="K8" i="5"/>
  <c r="J8" i="5"/>
  <c r="I8" i="5"/>
  <c r="J15" i="5" s="1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J20" i="2" s="1"/>
  <c r="H19" i="2"/>
  <c r="H20" i="2" s="1"/>
  <c r="J18" i="2"/>
  <c r="H18" i="2"/>
  <c r="J14" i="2"/>
  <c r="H14" i="2"/>
  <c r="K13" i="2"/>
  <c r="J13" i="2"/>
  <c r="I13" i="2"/>
  <c r="G13" i="2"/>
  <c r="H13" i="2" s="1"/>
  <c r="J10" i="2"/>
  <c r="H10" i="2"/>
  <c r="K8" i="2"/>
  <c r="I8" i="2"/>
  <c r="B16" i="3" s="1"/>
  <c r="G8" i="2"/>
  <c r="B3" i="3" s="1"/>
  <c r="J7" i="2"/>
  <c r="J8" i="2" s="1"/>
  <c r="H7" i="2"/>
  <c r="H8" i="2" s="1"/>
  <c r="J5" i="2"/>
  <c r="J9" i="2" s="1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<sst xmlns="http://schemas.openxmlformats.org/spreadsheetml/2006/main" count="82" uniqueCount="45">
  <si>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14 March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</si>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</sst>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12407069.131218698</c:v>
                </c:pt>
                <c:pt idx="1">
                  <c:v>215611.96066129021</c:v>
                </c:pt>
                <c:pt idx="2">
                  <c:v>544816.16859702801</c:v>
                </c:pt>
                <c:pt idx="3">
                  <c:v>252.25792392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CA-4835-8610-93AD2B6DF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357344</c:v>
                </c:pt>
                <c:pt idx="1">
                  <c:v>5731</c:v>
                </c:pt>
                <c:pt idx="2">
                  <c:v>1088041</c:v>
                </c:pt>
                <c:pt idx="3">
                  <c:v>28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CE6-49F1-AB0F-F17BD882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1321805.093393974</c:v>
                </c:pt>
                <c:pt idx="1">
                  <c:v>4738226.2745543793</c:v>
                </c:pt>
                <c:pt idx="2">
                  <c:v>140685.60709201201</c:v>
                </c:pt>
                <c:pt idx="3">
                  <c:v>6421964.1168396221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98F-4C14-9314-8E14B2E10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1969319.0381818931</c:v>
                </c:pt>
                <c:pt idx="1">
                  <c:v>10651077.980255108</c:v>
                </c:pt>
                <c:pt idx="2">
                  <c:v>6.8876850000000003</c:v>
                </c:pt>
                <c:pt idx="3">
                  <c:v>2277.1857579860002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D7E-4966-B2D0-D3B74BFFE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13167749.518400935</v>
      </c>
      <c r="H4" s="5"/>
      <c r="I4" s="1">
        <v>1451144</v>
      </c>
      <c r="J4" s="5"/>
      <c r="K4" s="3">
        <v>516927.56424844201</v>
      </c>
    </row>
    <row r="5" spans="1:11" x14ac:dyDescent="0.25">
      <c r="E5" s="6" t="s">
        <v>7</v>
      </c>
      <c r="F5" s="6"/>
      <c r="G5" s="2">
        <v>12622681.091879988</v>
      </c>
      <c r="H5" s="4">
        <f>G5/G4</f>
        <v>0.95860580232337689</v>
      </c>
      <c r="I5">
        <v>363075</v>
      </c>
      <c r="J5" s="4">
        <f>I5/I4</f>
        <v>0.25019915321980452</v>
      </c>
      <c r="K5" s="2">
        <v>193204.421655821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12407069.131218698</v>
      </c>
      <c r="H7" s="4">
        <f>G7/G5</f>
        <v>0.98291868747282296</v>
      </c>
      <c r="I7">
        <v>357344</v>
      </c>
      <c r="J7" s="4">
        <f>I7/I5</f>
        <v>0.98421538249672935</v>
      </c>
      <c r="K7" s="2">
        <v>166759.444590103</v>
      </c>
    </row>
    <row r="8" spans="1:11" x14ac:dyDescent="0.25">
      <c r="F8" t="s">
        <v>10</v>
      </c>
      <c r="G8" s="2">
        <f>G5-G7</f>
        <v>215611.96066129021</v>
      </c>
      <c r="H8" s="4">
        <f>1-H7</f>
        <v>1.7081312527177039E-2</v>
      </c>
      <c r="I8">
        <f>I5-I7</f>
        <v>5731</v>
      </c>
      <c r="J8" s="4">
        <f>1-J7</f>
        <v>1.5784617503270648E-2</v>
      </c>
      <c r="K8" s="2">
        <f>K5-K7</f>
        <v>26444.977065718005</v>
      </c>
    </row>
    <row r="9" spans="1:11" x14ac:dyDescent="0.25">
      <c r="E9" s="6" t="s">
        <v>11</v>
      </c>
      <c r="F9" s="6"/>
      <c r="G9" s="2">
        <v>544816.16859702801</v>
      </c>
      <c r="H9" s="4">
        <f>1-H5-H10</f>
        <v>4.1375040422487352E-2</v>
      </c>
      <c r="I9">
        <v>1088041</v>
      </c>
      <c r="J9" s="4">
        <f>1-J5-J10</f>
        <v>0.74978155165855354</v>
      </c>
      <c r="K9" s="2">
        <v>321893.96000908798</v>
      </c>
    </row>
    <row r="10" spans="1:11" x14ac:dyDescent="0.25">
      <c r="E10" s="6" t="s">
        <v>12</v>
      </c>
      <c r="F10" s="6"/>
      <c r="G10" s="2">
        <v>252.25792392</v>
      </c>
      <c r="H10" s="4">
        <f>G10/G4</f>
        <v>1.9157254135757109E-5</v>
      </c>
      <c r="I10">
        <v>28</v>
      </c>
      <c r="J10" s="4">
        <f>I10/I4</f>
        <v>1.9295121641959723E-5</v>
      </c>
      <c r="K10" s="2">
        <v>1829.1825835330001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3164016.2278554551</v>
      </c>
      <c r="H13" s="5">
        <f>G13/G5</f>
        <v>0.25066118717764541</v>
      </c>
      <c r="I13" s="1">
        <f>I14+I15</f>
        <v>99977</v>
      </c>
      <c r="J13" s="5">
        <f>I13/I5</f>
        <v>0.27536183984025336</v>
      </c>
      <c r="K13" s="3">
        <f>K14+K15</f>
        <v>18015.120262425</v>
      </c>
    </row>
    <row r="14" spans="1:11" x14ac:dyDescent="0.25">
      <c r="E14" s="6" t="s">
        <v>15</v>
      </c>
      <c r="F14" s="6"/>
      <c r="G14" s="2">
        <v>3163997.5464075049</v>
      </c>
      <c r="H14" s="4">
        <f>G14/G7</f>
        <v>0.25501571023298697</v>
      </c>
      <c r="I14">
        <v>99976</v>
      </c>
      <c r="J14" s="4">
        <f>I14/I7</f>
        <v>0.27977523059013165</v>
      </c>
      <c r="K14" s="2">
        <v>18015.120262425</v>
      </c>
    </row>
    <row r="15" spans="1:11" x14ac:dyDescent="0.25">
      <c r="E15" s="6" t="s">
        <v>16</v>
      </c>
      <c r="F15" s="6"/>
      <c r="G15" s="2">
        <v>18.681447949999999</v>
      </c>
      <c r="H15" s="4">
        <f>G15/G8</f>
        <v>8.6643838740222366E-5</v>
      </c>
      <c r="I15">
        <v>1</v>
      </c>
      <c r="J15" s="4">
        <f>I15/I8</f>
        <v>1.7448961786773688E-4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1321805.093393974</v>
      </c>
      <c r="H18" s="4">
        <f>G18/G5</f>
        <v>0.10471666706721083</v>
      </c>
      <c r="I18">
        <v>42897</v>
      </c>
      <c r="J18" s="4">
        <f>I18/I5</f>
        <v>0.11814914273910349</v>
      </c>
      <c r="K18" s="2">
        <v>20804.876253929</v>
      </c>
    </row>
    <row r="19" spans="2:11" x14ac:dyDescent="0.25">
      <c r="E19" s="6" t="s">
        <v>20</v>
      </c>
      <c r="F19" s="6"/>
      <c r="G19" s="2">
        <v>4738226.2745543793</v>
      </c>
      <c r="H19" s="4">
        <f>G19/G5</f>
        <v>0.37537399860338866</v>
      </c>
      <c r="I19">
        <v>128001</v>
      </c>
      <c r="J19" s="4">
        <f>I19/I5</f>
        <v>0.35254699442263993</v>
      </c>
      <c r="K19" s="2">
        <v>59807.201033801997</v>
      </c>
    </row>
    <row r="20" spans="2:11" x14ac:dyDescent="0.25">
      <c r="E20" s="6" t="s">
        <v>21</v>
      </c>
      <c r="F20" s="6"/>
      <c r="G20" s="2">
        <v>6562649.7239316339</v>
      </c>
      <c r="H20" s="4">
        <f>1-H18-H19</f>
        <v>0.51990933432940056</v>
      </c>
      <c r="I20">
        <v>192177</v>
      </c>
      <c r="J20" s="4">
        <f>1-J18-J19</f>
        <v>0.52930386283825659</v>
      </c>
      <c r="K20" s="2">
        <v>112592.34436808999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140685.60709201201</v>
      </c>
      <c r="H22" s="4">
        <f>G22/G20</f>
        <v>2.1437317700955756E-2</v>
      </c>
      <c r="I22">
        <v>5319</v>
      </c>
      <c r="J22" s="4">
        <f>I22/I20</f>
        <v>2.7677609703554536E-2</v>
      </c>
      <c r="K22" s="2">
        <v>10917.856992985</v>
      </c>
    </row>
    <row r="23" spans="2:11" x14ac:dyDescent="0.25">
      <c r="F23" t="s">
        <v>24</v>
      </c>
      <c r="G23" s="2">
        <f>G20-G22</f>
        <v>6421964.1168396221</v>
      </c>
      <c r="H23" s="4">
        <f>1-H22</f>
        <v>0.9785626822990442</v>
      </c>
      <c r="I23">
        <f>I20-I22</f>
        <v>186858</v>
      </c>
      <c r="J23" s="4">
        <f>1-J22</f>
        <v>0.97232239029644552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1969319.0381818931</v>
      </c>
      <c r="H26" s="4">
        <f>G26/G5</f>
        <v>0.15601432246028391</v>
      </c>
      <c r="I26">
        <v>64309</v>
      </c>
      <c r="J26" s="4">
        <f>I26/I5</f>
        <v>0.17712318391516904</v>
      </c>
      <c r="K26" s="2">
        <v>40702.395178314997</v>
      </c>
    </row>
    <row r="27" spans="2:11" x14ac:dyDescent="0.25">
      <c r="E27" s="6" t="s">
        <v>27</v>
      </c>
      <c r="F27" s="6"/>
      <c r="G27" s="2">
        <v>10651077.980255108</v>
      </c>
      <c r="H27" s="4">
        <f>G27/G5</f>
        <v>0.84380472759521852</v>
      </c>
      <c r="I27">
        <v>298605</v>
      </c>
      <c r="J27" s="4">
        <f>I27/I5</f>
        <v>0.82243338153274115</v>
      </c>
      <c r="K27" s="2">
        <v>152502.02647750601</v>
      </c>
    </row>
    <row r="28" spans="2:11" x14ac:dyDescent="0.25">
      <c r="E28" s="6" t="s">
        <v>28</v>
      </c>
      <c r="F28" s="6"/>
      <c r="G28" s="2">
        <v>6.8876850000000003</v>
      </c>
      <c r="H28" s="4">
        <f>G28/G5</f>
        <v>5.4565943240305431E-7</v>
      </c>
      <c r="I28">
        <v>4</v>
      </c>
      <c r="J28" s="4">
        <f>I28/I5</f>
        <v>1.1017007505336364E-5</v>
      </c>
      <c r="K28" s="2">
        <v>0</v>
      </c>
    </row>
    <row r="29" spans="2:11" x14ac:dyDescent="0.25">
      <c r="E29" s="6" t="s">
        <v>29</v>
      </c>
      <c r="F29" s="6"/>
      <c r="G29" s="2">
        <v>2277.1857579860002</v>
      </c>
      <c r="H29" s="4">
        <f>G29/G5</f>
        <v>1.8040428506515031E-4</v>
      </c>
      <c r="I29">
        <v>157</v>
      </c>
      <c r="J29" s="4">
        <f>I29/I5</f>
        <v>4.3241754458445223E-4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12885970.926033612</v>
      </c>
      <c r="H4" s="5"/>
      <c r="I4" s="1">
        <v>4035351</v>
      </c>
      <c r="J4" s="5"/>
      <c r="K4" s="3">
        <v>134937739.03460827</v>
      </c>
    </row>
    <row r="5" spans="1:11" x14ac:dyDescent="0.25">
      <c r="E5" s="6" t="s">
        <v>7</v>
      </c>
      <c r="F5" s="6"/>
      <c r="G5" s="2">
        <v>10367309.13756245</v>
      </c>
      <c r="H5" s="4">
        <f>G5/G4</f>
        <v>0.80454233499916616</v>
      </c>
      <c r="I5">
        <v>387875</v>
      </c>
      <c r="J5" s="4">
        <f>I5/I4</f>
        <v>9.6119271904724024E-2</v>
      </c>
      <c r="K5" s="2">
        <v>6672213.7583661629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10036545.588901417</v>
      </c>
      <c r="H7" s="4">
        <f>G7/G5</f>
        <v>0.96809552563040469</v>
      </c>
      <c r="I7">
        <v>377328</v>
      </c>
      <c r="J7" s="4">
        <f>I7/I5</f>
        <v>0.97280825008056715</v>
      </c>
      <c r="K7" s="2">
        <v>6407656.4374646759</v>
      </c>
    </row>
    <row r="8" spans="1:11" x14ac:dyDescent="0.25">
      <c r="F8" t="s">
        <v>10</v>
      </c>
      <c r="G8" s="2">
        <f>G5-G7</f>
        <v>330763.54866103269</v>
      </c>
      <c r="H8" s="4">
        <f>1-H7</f>
        <v>3.1904474369595315E-2</v>
      </c>
      <c r="I8">
        <f>I5-I7</f>
        <v>10547</v>
      </c>
      <c r="J8" s="4">
        <f>1-J7</f>
        <v>2.719174991943285E-2</v>
      </c>
      <c r="K8" s="2">
        <f>K5-K7</f>
        <v>264557.32090148702</v>
      </c>
    </row>
    <row r="9" spans="1:11" x14ac:dyDescent="0.25">
      <c r="E9" s="6" t="s">
        <v>11</v>
      </c>
      <c r="F9" s="6"/>
      <c r="G9" s="2">
        <v>2234288.0430144402</v>
      </c>
      <c r="H9" s="4">
        <f>1-H5-H10</f>
        <v>0.17338918858651881</v>
      </c>
      <c r="I9">
        <v>3624339</v>
      </c>
      <c r="J9" s="4">
        <f>1-J5-J10</f>
        <v>0.89814715002486778</v>
      </c>
      <c r="K9" s="2">
        <v>124801136.13127594</v>
      </c>
    </row>
    <row r="10" spans="1:11" x14ac:dyDescent="0.25">
      <c r="E10" s="6" t="s">
        <v>12</v>
      </c>
      <c r="F10" s="6"/>
      <c r="G10" s="2">
        <v>284373.74545672198</v>
      </c>
      <c r="H10" s="4">
        <f>G10/G4</f>
        <v>2.206847641431503E-2</v>
      </c>
      <c r="I10">
        <v>23137</v>
      </c>
      <c r="J10" s="4">
        <f>I10/I4</f>
        <v>5.7335780704082491E-3</v>
      </c>
      <c r="K10" s="2">
        <v>3464389.1449661679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1830354.1412720261</v>
      </c>
      <c r="H13" s="5">
        <f>G13/G5</f>
        <v>0.17655055106250811</v>
      </c>
      <c r="I13" s="1">
        <f>I14+I15</f>
        <v>52049</v>
      </c>
      <c r="J13" s="5">
        <f>I13/I5</f>
        <v>0.13419013857557202</v>
      </c>
      <c r="K13" s="3">
        <f>K14+K15</f>
        <v>1503924.1522255258</v>
      </c>
    </row>
    <row r="14" spans="1:11" x14ac:dyDescent="0.25">
      <c r="E14" s="6" t="s">
        <v>15</v>
      </c>
      <c r="F14" s="6"/>
      <c r="G14" s="2">
        <v>1829834.5158239561</v>
      </c>
      <c r="H14" s="4">
        <f>G14/G7</f>
        <v>0.18231716277435317</v>
      </c>
      <c r="I14">
        <v>52046</v>
      </c>
      <c r="J14" s="4">
        <f>I14/I7</f>
        <v>0.1379330449900352</v>
      </c>
      <c r="K14" s="2">
        <v>1503796.0878700239</v>
      </c>
    </row>
    <row r="15" spans="1:11" x14ac:dyDescent="0.25">
      <c r="E15" s="6" t="s">
        <v>16</v>
      </c>
      <c r="F15" s="6"/>
      <c r="G15" s="2">
        <v>519.62544806999995</v>
      </c>
      <c r="H15" s="4">
        <f>G15/G8</f>
        <v>1.5709876441146586E-3</v>
      </c>
      <c r="I15">
        <v>3</v>
      </c>
      <c r="J15" s="4">
        <f>I15/I8</f>
        <v>2.8444107329098322E-4</v>
      </c>
      <c r="K15" s="2">
        <v>128.06435550200001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990345.63083386596</v>
      </c>
      <c r="H18" s="4">
        <f>G18/G5</f>
        <v>9.5525812695763296E-2</v>
      </c>
      <c r="I18">
        <v>34933</v>
      </c>
      <c r="J18" s="4">
        <f>I18/I5</f>
        <v>9.0062520141798261E-2</v>
      </c>
      <c r="K18" s="2">
        <v>1033458.339233121</v>
      </c>
    </row>
    <row r="19" spans="2:11" x14ac:dyDescent="0.25">
      <c r="E19" s="6" t="s">
        <v>20</v>
      </c>
      <c r="F19" s="6"/>
      <c r="G19" s="2">
        <v>3787300.519352111</v>
      </c>
      <c r="H19" s="4">
        <f>G19/G5</f>
        <v>0.36531181515848737</v>
      </c>
      <c r="I19">
        <v>118275</v>
      </c>
      <c r="J19" s="4">
        <f>I19/I5</f>
        <v>0.30493071221398649</v>
      </c>
      <c r="K19" s="2">
        <v>1536218.0571053741</v>
      </c>
    </row>
    <row r="20" spans="2:11" x14ac:dyDescent="0.25">
      <c r="E20" s="6" t="s">
        <v>21</v>
      </c>
      <c r="F20" s="6"/>
      <c r="G20" s="2">
        <v>5577764.4035378061</v>
      </c>
      <c r="H20" s="4">
        <f>1-H18-H19</f>
        <v>0.53916237214574925</v>
      </c>
      <c r="I20">
        <v>233775</v>
      </c>
      <c r="J20" s="4">
        <f>1-J18-J19</f>
        <v>0.60500676764421524</v>
      </c>
      <c r="K20" s="2">
        <v>3495938.0945876958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116554.87733888099</v>
      </c>
      <c r="H22" s="4">
        <f>G22/G20</f>
        <v>2.089634285466661E-2</v>
      </c>
      <c r="I22">
        <v>7064</v>
      </c>
      <c r="J22" s="4">
        <f>I22/I20</f>
        <v>3.0217089081381671E-2</v>
      </c>
      <c r="K22" s="2">
        <v>759407.77542980702</v>
      </c>
    </row>
    <row r="23" spans="2:11" x14ac:dyDescent="0.25">
      <c r="F23" t="s">
        <v>24</v>
      </c>
      <c r="G23" s="2">
        <f>G20-G22</f>
        <v>5461209.5261989255</v>
      </c>
      <c r="H23" s="4">
        <f>1-H22</f>
        <v>0.97910365714533343</v>
      </c>
      <c r="I23">
        <f>I20-I22</f>
        <v>226711</v>
      </c>
      <c r="J23" s="4">
        <f>1-J22</f>
        <v>0.96978291091861835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1503570.600409406</v>
      </c>
      <c r="H26" s="4">
        <f>G26/G5</f>
        <v>0.14502997648268487</v>
      </c>
      <c r="I26">
        <v>60113</v>
      </c>
      <c r="J26" s="4">
        <f>I26/I5</f>
        <v>0.15498034160489849</v>
      </c>
      <c r="K26" s="2">
        <v>600749.89101215894</v>
      </c>
    </row>
    <row r="27" spans="2:11" x14ac:dyDescent="0.25">
      <c r="E27" s="6" t="s">
        <v>27</v>
      </c>
      <c r="F27" s="6"/>
      <c r="G27" s="2">
        <v>8844657.4502276313</v>
      </c>
      <c r="H27" s="4">
        <f>G27/G5</f>
        <v>0.85312951826448358</v>
      </c>
      <c r="I27">
        <v>326224</v>
      </c>
      <c r="J27" s="4">
        <f>I27/I5</f>
        <v>0.84105446342249435</v>
      </c>
      <c r="K27" s="2">
        <v>5990395.4313571602</v>
      </c>
    </row>
    <row r="28" spans="2:11" x14ac:dyDescent="0.25">
      <c r="E28" s="6" t="s">
        <v>28</v>
      </c>
      <c r="F28" s="6"/>
      <c r="G28" s="2">
        <v>2229.322455819</v>
      </c>
      <c r="H28" s="4">
        <f>G28/G5</f>
        <v>2.1503385557799194E-4</v>
      </c>
      <c r="I28">
        <v>66</v>
      </c>
      <c r="J28" s="4">
        <f>I28/I5</f>
        <v>1.7015791169835642E-4</v>
      </c>
      <c r="K28" s="2">
        <v>107.186021586</v>
      </c>
    </row>
    <row r="29" spans="2:11" x14ac:dyDescent="0.25">
      <c r="E29" s="6" t="s">
        <v>29</v>
      </c>
      <c r="F29" s="6"/>
      <c r="G29" s="2">
        <v>4447.2409053359997</v>
      </c>
      <c r="H29" s="4">
        <f>G29/G5</f>
        <v>4.2896771441134338E-4</v>
      </c>
      <c r="I29">
        <v>447</v>
      </c>
      <c r="J29" s="4">
        <f>I29/I5</f>
        <v>1.1524331292297777E-3</v>
      </c>
      <c r="K29" s="2">
        <v>289.81260208399999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12407069.131218698</v>
      </c>
    </row>
    <row r="3" spans="1:2" x14ac:dyDescent="0.25">
      <c r="A3" t="s">
        <v>32</v>
      </c>
      <c r="B3">
        <f>'NEWT - UK'!$G$8</f>
        <v>215611.96066129021</v>
      </c>
    </row>
    <row r="4" spans="1:2" x14ac:dyDescent="0.25">
      <c r="A4" t="s">
        <v>33</v>
      </c>
      <c r="B4">
        <f>'NEWT - UK'!$G$9</f>
        <v>544816.16859702801</v>
      </c>
    </row>
    <row r="5" spans="1:2" x14ac:dyDescent="0.25">
      <c r="A5" t="s">
        <v>34</v>
      </c>
      <c r="B5">
        <f>'NEWT - UK'!$G$10</f>
        <v>252.25792392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357344</v>
      </c>
    </row>
    <row r="16" spans="1:2" x14ac:dyDescent="0.25">
      <c r="A16" t="s">
        <v>32</v>
      </c>
      <c r="B16">
        <f>'NEWT - UK'!$I$8</f>
        <v>5731</v>
      </c>
    </row>
    <row r="17" spans="1:2" x14ac:dyDescent="0.25">
      <c r="A17" t="s">
        <v>33</v>
      </c>
      <c r="B17">
        <f>'NEWT - UK'!$I$9</f>
        <v>1088041</v>
      </c>
    </row>
    <row r="18" spans="1:2" x14ac:dyDescent="0.25">
      <c r="A18" t="s">
        <v>34</v>
      </c>
      <c r="B18">
        <f>'NEWT - UK'!$I$10</f>
        <v>28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1321805.093393974</v>
      </c>
    </row>
    <row r="28" spans="1:2" x14ac:dyDescent="0.25">
      <c r="A28" t="s">
        <v>37</v>
      </c>
      <c r="B28">
        <f>'NEWT - UK'!$G$19</f>
        <v>4738226.2745543793</v>
      </c>
    </row>
    <row r="29" spans="1:2" x14ac:dyDescent="0.25">
      <c r="A29" t="s">
        <v>38</v>
      </c>
      <c r="B29">
        <f>'NEWT - UK'!$G$22</f>
        <v>140685.60709201201</v>
      </c>
    </row>
    <row r="30" spans="1:2" x14ac:dyDescent="0.25">
      <c r="A30" t="s">
        <v>39</v>
      </c>
      <c r="B30">
        <f>'NEWT - UK'!$G$23</f>
        <v>6421964.1168396221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1969319.0381818931</v>
      </c>
    </row>
    <row r="41" spans="1:2" x14ac:dyDescent="0.25">
      <c r="A41" t="s">
        <v>42</v>
      </c>
      <c r="B41">
        <f>'NEWT - UK'!$G$27</f>
        <v>10651077.980255108</v>
      </c>
    </row>
    <row r="42" spans="1:2" x14ac:dyDescent="0.25">
      <c r="A42" t="s">
        <v>43</v>
      </c>
      <c r="B42">
        <f>'NEWT - UK'!$G$28</f>
        <v>6.8876850000000003</v>
      </c>
    </row>
    <row r="43" spans="1:2" x14ac:dyDescent="0.25">
      <c r="A43" t="s">
        <v>44</v>
      </c>
      <c r="B43">
        <f>'NEWT - UK'!$G$29</f>
        <v>2277.1857579860002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2025-03-19T08:49:19Z</dcterms:created>
  <dcterms:modified xsi:type="dcterms:W3CDTF">2025-03-19T08:49:19Z</dcterms:modified>
</cp:coreProperties>
</file>