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2417BB50-97C8-4D90-8D3B-4D7AF878F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J15" i="5"/>
  <c r="J14" i="5"/>
  <c r="H14" i="5"/>
  <c r="K13" i="5"/>
  <c r="I13" i="5"/>
  <c r="J13" i="5" s="1"/>
  <c r="G13" i="5"/>
  <c r="H13" i="5" s="1"/>
  <c r="J10" i="5"/>
  <c r="H10" i="5"/>
  <c r="J9" i="5"/>
  <c r="K8" i="5"/>
  <c r="J8" i="5"/>
  <c r="I8" i="5"/>
  <c r="G8" i="5"/>
  <c r="H15" i="5" s="1"/>
  <c r="J7" i="5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H20" i="2"/>
  <c r="J19" i="2"/>
  <c r="H19" i="2"/>
  <c r="J18" i="2"/>
  <c r="J20" i="2" s="1"/>
  <c r="H18" i="2"/>
  <c r="J14" i="2"/>
  <c r="H14" i="2"/>
  <c r="K13" i="2"/>
  <c r="I13" i="2"/>
  <c r="J13" i="2" s="1"/>
  <c r="H13" i="2"/>
  <c r="G13" i="2"/>
  <c r="J10" i="2"/>
  <c r="H10" i="2"/>
  <c r="H9" i="2"/>
  <c r="K8" i="2"/>
  <c r="J8" i="2"/>
  <c r="I8" i="2"/>
  <c r="J15" i="2" s="1"/>
  <c r="G8" i="2"/>
  <c r="H15" i="2" s="1"/>
  <c r="J7" i="2"/>
  <c r="H7" i="2"/>
  <c r="H8" i="2" s="1"/>
  <c r="J5" i="2"/>
  <c r="J9" i="2" s="1"/>
  <c r="H5" i="2"/>
  <c r="B3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<sst xmlns="http://schemas.openxmlformats.org/spreadsheetml/2006/main" count="82" uniqueCount="45">
  <si>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13 December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</si>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</sst>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11518848.24135866</c:v>
                </c:pt>
                <c:pt idx="1">
                  <c:v>198897.98784025572</c:v>
                </c:pt>
                <c:pt idx="2">
                  <c:v>547105.38684784702</c:v>
                </c:pt>
                <c:pt idx="3">
                  <c:v>17.392014866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98F-4466-AD9B-7AA417F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333439</c:v>
                </c:pt>
                <c:pt idx="1">
                  <c:v>4613</c:v>
                </c:pt>
                <c:pt idx="2">
                  <c:v>1026116</c:v>
                </c:pt>
                <c:pt idx="3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0B0-4B61-8619-06CD52751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1120304.889603284</c:v>
                </c:pt>
                <c:pt idx="1">
                  <c:v>4434179.0178742129</c:v>
                </c:pt>
                <c:pt idx="2">
                  <c:v>121863.65565395101</c:v>
                </c:pt>
                <c:pt idx="3">
                  <c:v>6041398.6660674671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083-4624-B788-10A0896A6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1752771.6591707871</c:v>
                </c:pt>
                <c:pt idx="1">
                  <c:v>9961622.6031309627</c:v>
                </c:pt>
                <c:pt idx="2">
                  <c:v>0</c:v>
                </c:pt>
                <c:pt idx="3">
                  <c:v>3351.9668971659999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08-43A2-A07F-B8D35E90C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12264869.008061629</v>
      </c>
      <c r="H4" s="5"/>
      <c r="I4" s="1">
        <v>1364189</v>
      </c>
      <c r="J4" s="5"/>
      <c r="K4" s="3">
        <v>1041558.698318377</v>
      </c>
    </row>
    <row r="5" spans="1:11" x14ac:dyDescent="0.25">
      <c r="E5" s="6" t="s">
        <v>7</v>
      </c>
      <c r="F5" s="6"/>
      <c r="G5" s="2">
        <v>11717746.229198916</v>
      </c>
      <c r="H5" s="4">
        <f>G5/G4</f>
        <v>0.95539106218720382</v>
      </c>
      <c r="I5">
        <v>338052</v>
      </c>
      <c r="J5" s="4">
        <f>I5/I4</f>
        <v>0.24780437314770901</v>
      </c>
      <c r="K5" s="2">
        <v>796976.78302064701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11518848.24135866</v>
      </c>
      <c r="H7" s="4">
        <f>G7/G5</f>
        <v>0.98302591778744697</v>
      </c>
      <c r="I7">
        <v>333439</v>
      </c>
      <c r="J7" s="4">
        <f>I7/I5</f>
        <v>0.9863541703643226</v>
      </c>
      <c r="K7" s="2">
        <v>750847.718838937</v>
      </c>
    </row>
    <row r="8" spans="1:11" x14ac:dyDescent="0.25">
      <c r="F8" t="s">
        <v>10</v>
      </c>
      <c r="G8" s="2">
        <f>G5-G7</f>
        <v>198897.98784025572</v>
      </c>
      <c r="H8" s="4">
        <f>1-H7</f>
        <v>1.6974082212553032E-2</v>
      </c>
      <c r="I8">
        <f>I5-I7</f>
        <v>4613</v>
      </c>
      <c r="J8" s="4">
        <f>1-J7</f>
        <v>1.3645829635677398E-2</v>
      </c>
      <c r="K8" s="2">
        <f>K5-K7</f>
        <v>46129.064181710011</v>
      </c>
    </row>
    <row r="9" spans="1:11" x14ac:dyDescent="0.25">
      <c r="E9" s="6" t="s">
        <v>11</v>
      </c>
      <c r="F9" s="6"/>
      <c r="G9" s="2">
        <v>547105.38684784702</v>
      </c>
      <c r="H9" s="4">
        <f>1-H5-H10</f>
        <v>4.4607519777686747E-2</v>
      </c>
      <c r="I9">
        <v>1026116</v>
      </c>
      <c r="J9" s="4">
        <f>1-J5-J10</f>
        <v>0.75218023309086945</v>
      </c>
      <c r="K9" s="2">
        <v>244555.508162916</v>
      </c>
    </row>
    <row r="10" spans="1:11" x14ac:dyDescent="0.25">
      <c r="E10" s="6" t="s">
        <v>12</v>
      </c>
      <c r="F10" s="6"/>
      <c r="G10" s="2">
        <v>17.392014866</v>
      </c>
      <c r="H10" s="4">
        <f>G10/G4</f>
        <v>1.4180351094307103E-6</v>
      </c>
      <c r="I10">
        <v>21</v>
      </c>
      <c r="J10" s="4">
        <f>I10/I4</f>
        <v>1.5393761421621198E-5</v>
      </c>
      <c r="K10" s="2">
        <v>26.407134813999999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3008000.018291465</v>
      </c>
      <c r="H13" s="5">
        <f>G13/G5</f>
        <v>0.2567046562926894</v>
      </c>
      <c r="I13" s="1">
        <f>I14+I15</f>
        <v>95331</v>
      </c>
      <c r="J13" s="5">
        <f>I13/I5</f>
        <v>0.28200099392992795</v>
      </c>
      <c r="K13" s="3">
        <f>K14+K15</f>
        <v>8583.8003787220005</v>
      </c>
    </row>
    <row r="14" spans="1:11" x14ac:dyDescent="0.25">
      <c r="E14" s="6" t="s">
        <v>15</v>
      </c>
      <c r="F14" s="6"/>
      <c r="G14" s="2">
        <v>3007948.6998761152</v>
      </c>
      <c r="H14" s="4">
        <f>G14/G7</f>
        <v>0.26113276578087158</v>
      </c>
      <c r="I14">
        <v>95329</v>
      </c>
      <c r="J14" s="4">
        <f>I14/I7</f>
        <v>0.2858963708504404</v>
      </c>
      <c r="K14" s="2">
        <v>8583.8003787220005</v>
      </c>
    </row>
    <row r="15" spans="1:11" x14ac:dyDescent="0.25">
      <c r="E15" s="6" t="s">
        <v>16</v>
      </c>
      <c r="F15" s="6"/>
      <c r="G15" s="2">
        <v>51.318415350000002</v>
      </c>
      <c r="H15" s="4">
        <f>G15/G8</f>
        <v>2.5801374818942976E-4</v>
      </c>
      <c r="I15">
        <v>2</v>
      </c>
      <c r="J15" s="4">
        <f>I15/I8</f>
        <v>4.3355733795794494E-4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1120304.889603284</v>
      </c>
      <c r="H18" s="4">
        <f>G18/G5</f>
        <v>9.5607539853666351E-2</v>
      </c>
      <c r="I18">
        <v>36668</v>
      </c>
      <c r="J18" s="4">
        <f>I18/I5</f>
        <v>0.10846851963603232</v>
      </c>
      <c r="K18" s="2">
        <v>13101.303798151999</v>
      </c>
    </row>
    <row r="19" spans="2:11" x14ac:dyDescent="0.25">
      <c r="E19" s="6" t="s">
        <v>20</v>
      </c>
      <c r="F19" s="6"/>
      <c r="G19" s="2">
        <v>4434179.0178742129</v>
      </c>
      <c r="H19" s="4">
        <f>G19/G5</f>
        <v>0.37841568942881565</v>
      </c>
      <c r="I19">
        <v>120289</v>
      </c>
      <c r="J19" s="4">
        <f>I19/I5</f>
        <v>0.35582987232733426</v>
      </c>
      <c r="K19" s="2">
        <v>508246.94373795798</v>
      </c>
    </row>
    <row r="20" spans="2:11" x14ac:dyDescent="0.25">
      <c r="E20" s="6" t="s">
        <v>21</v>
      </c>
      <c r="F20" s="6"/>
      <c r="G20" s="2">
        <v>6163262.3217214178</v>
      </c>
      <c r="H20" s="4">
        <f>1-H18-H19</f>
        <v>0.52597677071751803</v>
      </c>
      <c r="I20">
        <v>181095</v>
      </c>
      <c r="J20" s="4">
        <f>1-J18-J19</f>
        <v>0.53570160803663347</v>
      </c>
      <c r="K20" s="2">
        <v>275628.53548453702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121863.65565395101</v>
      </c>
      <c r="H22" s="4">
        <f>G22/G20</f>
        <v>1.9772589465235371E-2</v>
      </c>
      <c r="I22">
        <v>5017</v>
      </c>
      <c r="J22" s="4">
        <f>I22/I20</f>
        <v>2.7703691432673459E-2</v>
      </c>
      <c r="K22" s="2">
        <v>4644.0729673590004</v>
      </c>
    </row>
    <row r="23" spans="2:11" x14ac:dyDescent="0.25">
      <c r="F23" t="s">
        <v>24</v>
      </c>
      <c r="G23" s="2">
        <f>G20-G22</f>
        <v>6041398.6660674671</v>
      </c>
      <c r="H23" s="4">
        <f>1-H22</f>
        <v>0.98022741053476459</v>
      </c>
      <c r="I23">
        <f>I20-I22</f>
        <v>176078</v>
      </c>
      <c r="J23" s="4">
        <f>1-J22</f>
        <v>0.97229630856732652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1752771.6591707871</v>
      </c>
      <c r="H26" s="4">
        <f>G26/G5</f>
        <v>0.14958266076825727</v>
      </c>
      <c r="I26">
        <v>57402</v>
      </c>
      <c r="J26" s="4">
        <f>I26/I5</f>
        <v>0.16980227893933478</v>
      </c>
      <c r="K26" s="2">
        <v>551897.41260328202</v>
      </c>
    </row>
    <row r="27" spans="2:11" x14ac:dyDescent="0.25">
      <c r="E27" s="6" t="s">
        <v>27</v>
      </c>
      <c r="F27" s="6"/>
      <c r="G27" s="2">
        <v>9961622.6031309627</v>
      </c>
      <c r="H27" s="4">
        <f>G27/G5</f>
        <v>0.850131280220769</v>
      </c>
      <c r="I27">
        <v>280590</v>
      </c>
      <c r="J27" s="4">
        <f>I27/I5</f>
        <v>0.83002023357353305</v>
      </c>
      <c r="K27" s="2">
        <v>245079.37041736499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3351.9668971659999</v>
      </c>
      <c r="H29" s="4">
        <f>G29/G5</f>
        <v>2.8605901097374738E-4</v>
      </c>
      <c r="I29">
        <v>60</v>
      </c>
      <c r="J29" s="4">
        <f>I29/I5</f>
        <v>1.7748748713215719E-4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12584865.416749716</v>
      </c>
      <c r="H4" s="5"/>
      <c r="I4" s="1">
        <v>3899481</v>
      </c>
      <c r="J4" s="5"/>
      <c r="K4" s="3">
        <v>173826483.63366812</v>
      </c>
    </row>
    <row r="5" spans="1:11" x14ac:dyDescent="0.25">
      <c r="E5" s="6" t="s">
        <v>7</v>
      </c>
      <c r="F5" s="6"/>
      <c r="G5" s="2">
        <v>10501967.808560545</v>
      </c>
      <c r="H5" s="4">
        <f>G5/G4</f>
        <v>0.83449186469511571</v>
      </c>
      <c r="I5">
        <v>424331</v>
      </c>
      <c r="J5" s="4">
        <f>I5/I4</f>
        <v>0.10881730158449292</v>
      </c>
      <c r="K5" s="2">
        <v>8238025.8532130998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10164953.586103041</v>
      </c>
      <c r="H7" s="4">
        <f>G7/G5</f>
        <v>0.96790942149119985</v>
      </c>
      <c r="I7">
        <v>414959</v>
      </c>
      <c r="J7" s="4">
        <f>I7/I5</f>
        <v>0.97791346849511351</v>
      </c>
      <c r="K7" s="2">
        <v>7916167.4282229878</v>
      </c>
    </row>
    <row r="8" spans="1:11" x14ac:dyDescent="0.25">
      <c r="F8" t="s">
        <v>10</v>
      </c>
      <c r="G8" s="2">
        <f>G5-G7</f>
        <v>337014.2224575039</v>
      </c>
      <c r="H8" s="4">
        <f>1-H7</f>
        <v>3.2090578508800149E-2</v>
      </c>
      <c r="I8">
        <f>I5-I7</f>
        <v>9372</v>
      </c>
      <c r="J8" s="4">
        <f>1-J7</f>
        <v>2.2086531504886486E-2</v>
      </c>
      <c r="K8" s="2">
        <f>K5-K7</f>
        <v>321858.42499011196</v>
      </c>
    </row>
    <row r="9" spans="1:11" x14ac:dyDescent="0.25">
      <c r="E9" s="6" t="s">
        <v>11</v>
      </c>
      <c r="F9" s="6"/>
      <c r="G9" s="2">
        <v>1810122.4466493861</v>
      </c>
      <c r="H9" s="4">
        <f>1-H5-H10</f>
        <v>0.14383327804524793</v>
      </c>
      <c r="I9">
        <v>3452315</v>
      </c>
      <c r="J9" s="4">
        <f>1-J5-J10</f>
        <v>0.88532679092422817</v>
      </c>
      <c r="K9" s="2">
        <v>161858881.34888071</v>
      </c>
    </row>
    <row r="10" spans="1:11" x14ac:dyDescent="0.25">
      <c r="E10" s="6" t="s">
        <v>12</v>
      </c>
      <c r="F10" s="6"/>
      <c r="G10" s="2">
        <v>272775.16153978399</v>
      </c>
      <c r="H10" s="4">
        <f>G10/G4</f>
        <v>2.1674857259636349E-2</v>
      </c>
      <c r="I10">
        <v>22835</v>
      </c>
      <c r="J10" s="4">
        <f>I10/I4</f>
        <v>5.8559074912789676E-3</v>
      </c>
      <c r="K10" s="2">
        <v>3729576.431574312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1798457.831928011</v>
      </c>
      <c r="H13" s="5">
        <f>G13/G5</f>
        <v>0.1712496043324396</v>
      </c>
      <c r="I13" s="1">
        <f>I14+I15</f>
        <v>49965</v>
      </c>
      <c r="J13" s="5">
        <f>I13/I5</f>
        <v>0.11775005832710785</v>
      </c>
      <c r="K13" s="3">
        <f>K14+K15</f>
        <v>1832587.138161751</v>
      </c>
    </row>
    <row r="14" spans="1:11" x14ac:dyDescent="0.25">
      <c r="E14" s="6" t="s">
        <v>15</v>
      </c>
      <c r="F14" s="6"/>
      <c r="G14" s="2">
        <v>1797779.8389111711</v>
      </c>
      <c r="H14" s="4">
        <f>G14/G7</f>
        <v>0.17686060479105342</v>
      </c>
      <c r="I14">
        <v>49959</v>
      </c>
      <c r="J14" s="4">
        <f>I14/I7</f>
        <v>0.12039502697856896</v>
      </c>
      <c r="K14" s="2">
        <v>1832563.160762415</v>
      </c>
    </row>
    <row r="15" spans="1:11" x14ac:dyDescent="0.25">
      <c r="E15" s="6" t="s">
        <v>16</v>
      </c>
      <c r="F15" s="6"/>
      <c r="G15" s="2">
        <v>677.99301684</v>
      </c>
      <c r="H15" s="4">
        <f>G15/G8</f>
        <v>2.0117638119129888E-3</v>
      </c>
      <c r="I15">
        <v>6</v>
      </c>
      <c r="J15" s="4">
        <f>I15/I8</f>
        <v>6.4020486555697821E-4</v>
      </c>
      <c r="K15" s="2">
        <v>23.977399336000001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887960.13630119397</v>
      </c>
      <c r="H18" s="4">
        <f>G18/G5</f>
        <v>8.4551786149771338E-2</v>
      </c>
      <c r="I18">
        <v>31626</v>
      </c>
      <c r="J18" s="4">
        <f>I18/I5</f>
        <v>7.4531438900292457E-2</v>
      </c>
      <c r="K18" s="2">
        <v>1254833.637631577</v>
      </c>
    </row>
    <row r="19" spans="2:11" x14ac:dyDescent="0.25">
      <c r="E19" s="6" t="s">
        <v>20</v>
      </c>
      <c r="F19" s="6"/>
      <c r="G19" s="2">
        <v>3470532.9524686388</v>
      </c>
      <c r="H19" s="4">
        <f>G19/G5</f>
        <v>0.33046501529357941</v>
      </c>
      <c r="I19">
        <v>111495</v>
      </c>
      <c r="J19" s="4">
        <f>I19/I5</f>
        <v>0.2627547834120062</v>
      </c>
      <c r="K19" s="2">
        <v>1882370.1290644931</v>
      </c>
    </row>
    <row r="20" spans="2:11" x14ac:dyDescent="0.25">
      <c r="E20" s="6" t="s">
        <v>21</v>
      </c>
      <c r="F20" s="6"/>
      <c r="G20" s="2">
        <v>6131180.9141476452</v>
      </c>
      <c r="H20" s="4">
        <f>1-H18-H19</f>
        <v>0.58498319855664926</v>
      </c>
      <c r="I20">
        <v>280311</v>
      </c>
      <c r="J20" s="4">
        <f>1-J18-J19</f>
        <v>0.66271377768770134</v>
      </c>
      <c r="K20" s="2">
        <v>4431601.3567696428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444259.577138644</v>
      </c>
      <c r="H22" s="4">
        <f>G22/G20</f>
        <v>7.245905533687956E-2</v>
      </c>
      <c r="I22">
        <v>43999</v>
      </c>
      <c r="J22" s="4">
        <f>I22/I20</f>
        <v>0.15696494251028323</v>
      </c>
      <c r="K22" s="2">
        <v>918158.27853945899</v>
      </c>
    </row>
    <row r="23" spans="2:11" x14ac:dyDescent="0.25">
      <c r="F23" t="s">
        <v>24</v>
      </c>
      <c r="G23" s="2">
        <f>G20-G22</f>
        <v>5686921.3370090015</v>
      </c>
      <c r="H23" s="4">
        <f>1-H22</f>
        <v>0.92754094466312043</v>
      </c>
      <c r="I23">
        <f>I20-I22</f>
        <v>236312</v>
      </c>
      <c r="J23" s="4">
        <f>1-J22</f>
        <v>0.84303505748971674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1549395.733429644</v>
      </c>
      <c r="H26" s="4">
        <f>G26/G5</f>
        <v>0.14753384905319114</v>
      </c>
      <c r="I26">
        <v>63227</v>
      </c>
      <c r="J26" s="4">
        <f>I26/I5</f>
        <v>0.14900396153003198</v>
      </c>
      <c r="K26" s="2">
        <v>887278.232769044</v>
      </c>
    </row>
    <row r="27" spans="2:11" x14ac:dyDescent="0.25">
      <c r="E27" s="6" t="s">
        <v>27</v>
      </c>
      <c r="F27" s="6"/>
      <c r="G27" s="2">
        <v>8930918.2281285562</v>
      </c>
      <c r="H27" s="4">
        <f>G27/G5</f>
        <v>0.85040426622224385</v>
      </c>
      <c r="I27">
        <v>359611</v>
      </c>
      <c r="J27" s="4">
        <f>I27/I5</f>
        <v>0.84747755879254638</v>
      </c>
      <c r="K27" s="2">
        <v>7267407.5230073798</v>
      </c>
    </row>
    <row r="28" spans="2:11" x14ac:dyDescent="0.25">
      <c r="E28" s="6" t="s">
        <v>28</v>
      </c>
      <c r="F28" s="6"/>
      <c r="G28" s="2">
        <v>2297.4461705509998</v>
      </c>
      <c r="H28" s="4">
        <f>G28/G5</f>
        <v>2.1876339867260553E-4</v>
      </c>
      <c r="I28">
        <v>67</v>
      </c>
      <c r="J28" s="4">
        <f>I28/I5</f>
        <v>1.5789560508188183E-4</v>
      </c>
      <c r="K28" s="2">
        <v>108.385466271</v>
      </c>
    </row>
    <row r="29" spans="2:11" x14ac:dyDescent="0.25">
      <c r="E29" s="6" t="s">
        <v>29</v>
      </c>
      <c r="F29" s="6"/>
      <c r="G29" s="2">
        <v>6746.509377286</v>
      </c>
      <c r="H29" s="4">
        <f>G29/G5</f>
        <v>6.4240430938920508E-4</v>
      </c>
      <c r="I29">
        <v>399</v>
      </c>
      <c r="J29" s="4">
        <f>I29/I5</f>
        <v>9.4030367802493803E-4</v>
      </c>
      <c r="K29" s="2">
        <v>360.91517730800001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11518848.24135866</v>
      </c>
    </row>
    <row r="3" spans="1:2" x14ac:dyDescent="0.25">
      <c r="A3" t="s">
        <v>32</v>
      </c>
      <c r="B3">
        <f>'NEWT - UK'!$G$8</f>
        <v>198897.98784025572</v>
      </c>
    </row>
    <row r="4" spans="1:2" x14ac:dyDescent="0.25">
      <c r="A4" t="s">
        <v>33</v>
      </c>
      <c r="B4">
        <f>'NEWT - UK'!$G$9</f>
        <v>547105.38684784702</v>
      </c>
    </row>
    <row r="5" spans="1:2" x14ac:dyDescent="0.25">
      <c r="A5" t="s">
        <v>34</v>
      </c>
      <c r="B5">
        <f>'NEWT - UK'!$G$10</f>
        <v>17.392014866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333439</v>
      </c>
    </row>
    <row r="16" spans="1:2" x14ac:dyDescent="0.25">
      <c r="A16" t="s">
        <v>32</v>
      </c>
      <c r="B16">
        <f>'NEWT - UK'!$I$8</f>
        <v>4613</v>
      </c>
    </row>
    <row r="17" spans="1:2" x14ac:dyDescent="0.25">
      <c r="A17" t="s">
        <v>33</v>
      </c>
      <c r="B17">
        <f>'NEWT - UK'!$I$9</f>
        <v>1026116</v>
      </c>
    </row>
    <row r="18" spans="1:2" x14ac:dyDescent="0.25">
      <c r="A18" t="s">
        <v>34</v>
      </c>
      <c r="B18">
        <f>'NEWT - UK'!$I$10</f>
        <v>21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1120304.889603284</v>
      </c>
    </row>
    <row r="28" spans="1:2" x14ac:dyDescent="0.25">
      <c r="A28" t="s">
        <v>37</v>
      </c>
      <c r="B28">
        <f>'NEWT - UK'!$G$19</f>
        <v>4434179.0178742129</v>
      </c>
    </row>
    <row r="29" spans="1:2" x14ac:dyDescent="0.25">
      <c r="A29" t="s">
        <v>38</v>
      </c>
      <c r="B29">
        <f>'NEWT - UK'!$G$22</f>
        <v>121863.65565395101</v>
      </c>
    </row>
    <row r="30" spans="1:2" x14ac:dyDescent="0.25">
      <c r="A30" t="s">
        <v>39</v>
      </c>
      <c r="B30">
        <f>'NEWT - UK'!$G$23</f>
        <v>6041398.6660674671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1752771.6591707871</v>
      </c>
    </row>
    <row r="41" spans="1:2" x14ac:dyDescent="0.25">
      <c r="A41" t="s">
        <v>42</v>
      </c>
      <c r="B41">
        <f>'NEWT - UK'!$G$27</f>
        <v>9961622.6031309627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3351.9668971659999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2024-12-18T08:59:31Z</dcterms:created>
  <dcterms:modified xsi:type="dcterms:W3CDTF">2024-12-18T08:59:31Z</dcterms:modified>
</cp:coreProperties>
</file>