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62C1C8F0-F267-4622-806C-B78752728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K8" i="5"/>
  <c r="I8" i="5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H19" i="2"/>
  <c r="J18" i="2"/>
  <c r="J20" i="2" s="1"/>
  <c r="H18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B16" i="3" s="1"/>
  <c r="G8" i="2"/>
  <c r="B3" i="3" s="1"/>
  <c r="J7" i="2"/>
  <c r="H7" i="2"/>
  <c r="H8" i="2" s="1"/>
  <c r="J5" i="2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<sst xmlns="http://schemas.openxmlformats.org/spreadsheetml/2006/main" count="82" uniqueCount="45">
  <si>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February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</si>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</sst>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15339957.107587339</c:v>
                </c:pt>
                <c:pt idx="1">
                  <c:v>485672.23575367592</c:v>
                </c:pt>
                <c:pt idx="2">
                  <c:v>474762.80816503399</c:v>
                </c:pt>
                <c:pt idx="3">
                  <c:v>478.93052328900001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FC-4365-9C90-346E8A1C9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480025</c:v>
                </c:pt>
                <c:pt idx="1">
                  <c:v>18830</c:v>
                </c:pt>
                <c:pt idx="2">
                  <c:v>943765</c:v>
                </c:pt>
                <c:pt idx="3">
                  <c:v>3299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F5A-40E1-A920-FF430277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6853086.4322275668</c:v>
                </c:pt>
                <c:pt idx="1">
                  <c:v>1892772.5806301469</c:v>
                </c:pt>
                <c:pt idx="2">
                  <c:v>84958.863176947998</c:v>
                </c:pt>
                <c:pt idx="3">
                  <c:v>6994811.4673063532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39-44C7-AB6F-AB6DA1B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6950410.0815923037</c:v>
                </c:pt>
                <c:pt idx="1">
                  <c:v>8807180.0642387606</c:v>
                </c:pt>
                <c:pt idx="2">
                  <c:v>13814.789166017999</c:v>
                </c:pt>
                <c:pt idx="3">
                  <c:v>54224.408343932999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ED4-4496-9E62-9BF701192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16300871.082029341</v>
      </c>
      <c r="H4" s="5"/>
      <c r="I4" s="1">
        <v>1445919</v>
      </c>
      <c r="J4" s="5"/>
      <c r="K4" s="3">
        <v>30045995.656143069</v>
      </c>
    </row>
    <row r="5" spans="1:11" x14ac:dyDescent="0.25">
      <c r="E5" s="6" t="s">
        <v>7</v>
      </c>
      <c r="F5" s="6"/>
      <c r="G5" s="2">
        <v>15825629.343341015</v>
      </c>
      <c r="H5" s="4">
        <f>G5/G4</f>
        <v>0.9708456231389837</v>
      </c>
      <c r="I5">
        <v>498855</v>
      </c>
      <c r="J5" s="4">
        <f>I5/I4</f>
        <v>0.34500895278366217</v>
      </c>
      <c r="K5" s="2">
        <v>29870726.789689615</v>
      </c>
    </row>
    <row r="6" spans="1:11" x14ac:dyDescent="0.25">
      <c r="F6" t="s">
        <v>8</v>
      </c>
    </row>
    <row r="7" spans="1:11" x14ac:dyDescent="0.25">
      <c r="F7" t="s">
        <v>9</v>
      </c>
      <c r="G7" s="2">
        <v>15339957.107587339</v>
      </c>
      <c r="H7" s="4">
        <f>G7/G5</f>
        <v>0.96931103179425637</v>
      </c>
      <c r="I7">
        <v>480025</v>
      </c>
      <c r="J7" s="4">
        <f>I7/I5</f>
        <v>0.96225356065389744</v>
      </c>
      <c r="K7" s="2">
        <v>29565391.095012862</v>
      </c>
    </row>
    <row r="8" spans="1:11" x14ac:dyDescent="0.25">
      <c r="F8" t="s">
        <v>10</v>
      </c>
      <c r="G8" s="2">
        <f>G5-G7</f>
        <v>485672.23575367592</v>
      </c>
      <c r="H8" s="4">
        <f>1-H7</f>
        <v>3.0688968205743627E-2</v>
      </c>
      <c r="I8">
        <f>I5-I7</f>
        <v>18830</v>
      </c>
      <c r="J8" s="4">
        <f>1-J7</f>
        <v>3.7746439346102556E-2</v>
      </c>
      <c r="K8" s="2">
        <f>K5-K7</f>
        <v>305335.69467675313</v>
      </c>
    </row>
    <row r="9" spans="1:11" x14ac:dyDescent="0.25">
      <c r="E9" s="6" t="s">
        <v>11</v>
      </c>
      <c r="F9" s="6"/>
      <c r="G9" s="2">
        <v>474762.80816503399</v>
      </c>
      <c r="H9" s="4">
        <f>1-H5-H10</f>
        <v>2.9124996190444834E-2</v>
      </c>
      <c r="I9">
        <v>943765</v>
      </c>
      <c r="J9" s="4">
        <f>1-J5-J10</f>
        <v>0.65270945329579322</v>
      </c>
      <c r="K9" s="2">
        <v>174441.56229382899</v>
      </c>
    </row>
    <row r="10" spans="1:11" x14ac:dyDescent="0.25">
      <c r="E10" s="6" t="s">
        <v>12</v>
      </c>
      <c r="F10" s="6"/>
      <c r="G10" s="2">
        <v>478.93052328900001</v>
      </c>
      <c r="H10" s="4">
        <f>G10/G4</f>
        <v>2.938067057146351E-5</v>
      </c>
      <c r="I10">
        <v>3299</v>
      </c>
      <c r="J10" s="4">
        <f>I10/I4</f>
        <v>2.2815939205446502E-3</v>
      </c>
      <c r="K10" s="2">
        <v>827.30415962500001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8110602.5267382646</v>
      </c>
      <c r="H13" s="5">
        <f>G13/G5</f>
        <v>0.51249794562836648</v>
      </c>
      <c r="I13" s="1">
        <f>I14+I15</f>
        <v>298100</v>
      </c>
      <c r="J13" s="5">
        <f>I13/I5</f>
        <v>0.59756843170861274</v>
      </c>
      <c r="K13" s="3">
        <f>K14+K15</f>
        <v>4889.5020869180007</v>
      </c>
    </row>
    <row r="14" spans="1:11" x14ac:dyDescent="0.25">
      <c r="E14" s="6" t="s">
        <v>15</v>
      </c>
      <c r="F14" s="6"/>
      <c r="G14" s="2">
        <v>8079237.3213475877</v>
      </c>
      <c r="H14" s="4">
        <f>G14/G7</f>
        <v>0.52667926413897814</v>
      </c>
      <c r="I14">
        <v>296066</v>
      </c>
      <c r="J14" s="4">
        <f>I14/I7</f>
        <v>0.61677204312275402</v>
      </c>
      <c r="K14" s="2">
        <v>2885.4108515060002</v>
      </c>
    </row>
    <row r="15" spans="1:11" x14ac:dyDescent="0.25">
      <c r="E15" s="6" t="s">
        <v>16</v>
      </c>
      <c r="F15" s="6"/>
      <c r="G15" s="2">
        <v>31365.205390677002</v>
      </c>
      <c r="H15" s="4">
        <f>G15/G8</f>
        <v>6.4581013864224393E-2</v>
      </c>
      <c r="I15">
        <v>2034</v>
      </c>
      <c r="J15" s="4">
        <f>I15/I8</f>
        <v>0.10801911842804036</v>
      </c>
      <c r="K15" s="2">
        <v>2004.0912354120001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6853086.4322275668</v>
      </c>
      <c r="H18" s="4">
        <f>G18/G5</f>
        <v>0.43303721346861668</v>
      </c>
      <c r="I18">
        <v>271292</v>
      </c>
      <c r="J18" s="4">
        <f>I18/I5</f>
        <v>0.54382936925559533</v>
      </c>
      <c r="K18" s="2">
        <v>113068.194142967</v>
      </c>
    </row>
    <row r="19" spans="2:11" x14ac:dyDescent="0.25">
      <c r="E19" s="6" t="s">
        <v>20</v>
      </c>
      <c r="F19" s="6"/>
      <c r="G19" s="2">
        <v>1892772.5806301469</v>
      </c>
      <c r="H19" s="4">
        <f>G19/G5</f>
        <v>0.11960172575547985</v>
      </c>
      <c r="I19">
        <v>33885</v>
      </c>
      <c r="J19" s="4">
        <f>I19/I5</f>
        <v>6.7925549508374178E-2</v>
      </c>
      <c r="K19" s="2">
        <v>78879.591368709996</v>
      </c>
    </row>
    <row r="20" spans="2:11" x14ac:dyDescent="0.25">
      <c r="E20" s="6" t="s">
        <v>21</v>
      </c>
      <c r="F20" s="6"/>
      <c r="G20" s="2">
        <v>7079770.3304833015</v>
      </c>
      <c r="H20" s="4">
        <f>1-H18-H19</f>
        <v>0.44736106077590349</v>
      </c>
      <c r="I20">
        <v>193678</v>
      </c>
      <c r="J20" s="4">
        <f>1-J18-J19</f>
        <v>0.38824508123603052</v>
      </c>
      <c r="K20" s="2">
        <v>29678779.004177935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84958.863176947998</v>
      </c>
      <c r="H22" s="4">
        <f>G22/G20</f>
        <v>1.2000228709558755E-2</v>
      </c>
      <c r="I22">
        <v>9042</v>
      </c>
      <c r="J22" s="4">
        <f>I22/I20</f>
        <v>4.6685736118712504E-2</v>
      </c>
      <c r="K22" s="2">
        <v>39297.323726693998</v>
      </c>
    </row>
    <row r="23" spans="2:11" x14ac:dyDescent="0.25">
      <c r="F23" t="s">
        <v>24</v>
      </c>
      <c r="G23" s="2">
        <f>G20-G22</f>
        <v>6994811.4673063532</v>
      </c>
      <c r="H23" s="4">
        <f>1-H22</f>
        <v>0.98799977129044125</v>
      </c>
      <c r="I23">
        <f>I20-I22</f>
        <v>184636</v>
      </c>
      <c r="J23" s="4">
        <f>1-J22</f>
        <v>0.95331426388128748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6950410.0815923037</v>
      </c>
      <c r="H26" s="4">
        <f>G26/G5</f>
        <v>0.43918696254040873</v>
      </c>
      <c r="I26">
        <v>255286</v>
      </c>
      <c r="J26" s="4">
        <f>I26/I5</f>
        <v>0.51174389351615202</v>
      </c>
      <c r="K26" s="2">
        <v>266065.77729092102</v>
      </c>
    </row>
    <row r="27" spans="2:11" x14ac:dyDescent="0.25">
      <c r="E27" s="6" t="s">
        <v>27</v>
      </c>
      <c r="F27" s="6"/>
      <c r="G27" s="2">
        <v>8807180.0642387606</v>
      </c>
      <c r="H27" s="4">
        <f>G27/G5</f>
        <v>0.55651373308225349</v>
      </c>
      <c r="I27">
        <v>242607</v>
      </c>
      <c r="J27" s="4">
        <f>I27/I5</f>
        <v>0.48632769041104129</v>
      </c>
      <c r="K27" s="2">
        <v>29600022.015638269</v>
      </c>
    </row>
    <row r="28" spans="2:11" x14ac:dyDescent="0.25">
      <c r="E28" s="6" t="s">
        <v>28</v>
      </c>
      <c r="F28" s="6"/>
      <c r="G28" s="2">
        <v>13814.789166017999</v>
      </c>
      <c r="H28" s="4">
        <f>G28/G5</f>
        <v>8.7293774334673633E-4</v>
      </c>
      <c r="I28">
        <v>324</v>
      </c>
      <c r="J28" s="4">
        <f>I28/I5</f>
        <v>6.4948732597648617E-4</v>
      </c>
      <c r="K28" s="2">
        <v>0</v>
      </c>
    </row>
    <row r="29" spans="2:11" x14ac:dyDescent="0.25">
      <c r="E29" s="6" t="s">
        <v>29</v>
      </c>
      <c r="F29" s="6"/>
      <c r="G29" s="2">
        <v>54224.408343932999</v>
      </c>
      <c r="H29" s="4">
        <f>G29/G5</f>
        <v>3.4263666339910282E-3</v>
      </c>
      <c r="I29">
        <v>638</v>
      </c>
      <c r="J29" s="4">
        <f>I29/I5</f>
        <v>1.2789287468302412E-3</v>
      </c>
      <c r="K29" s="2">
        <v>4638.9967604269996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16500538.287161743</v>
      </c>
      <c r="H4" s="5"/>
      <c r="I4" s="1">
        <v>2552138</v>
      </c>
      <c r="J4" s="5"/>
      <c r="K4" s="3">
        <v>157634793.69508204</v>
      </c>
    </row>
    <row r="5" spans="1:11" x14ac:dyDescent="0.25">
      <c r="E5" s="6" t="s">
        <v>7</v>
      </c>
      <c r="F5" s="6"/>
      <c r="G5" s="2">
        <v>13883455.7581298</v>
      </c>
      <c r="H5" s="4">
        <f>G5/G4</f>
        <v>0.8413941119079632</v>
      </c>
      <c r="I5">
        <v>456678</v>
      </c>
      <c r="J5" s="4">
        <f>I5/I4</f>
        <v>0.17893938337190229</v>
      </c>
      <c r="K5" s="2">
        <v>28653406.520002458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13129543.426636795</v>
      </c>
      <c r="H7" s="4">
        <f>G7/G5</f>
        <v>0.94569706961816524</v>
      </c>
      <c r="I7">
        <v>430429</v>
      </c>
      <c r="J7" s="4">
        <f>I7/I5</f>
        <v>0.94252186442088304</v>
      </c>
      <c r="K7" s="2">
        <v>27976550.732097797</v>
      </c>
    </row>
    <row r="8" spans="1:11" x14ac:dyDescent="0.25">
      <c r="F8" t="s">
        <v>10</v>
      </c>
      <c r="G8" s="2">
        <f>G5-G7</f>
        <v>753912.33149300516</v>
      </c>
      <c r="H8" s="4">
        <f>1-H7</f>
        <v>5.4302930381834758E-2</v>
      </c>
      <c r="I8">
        <f>I5-I7</f>
        <v>26249</v>
      </c>
      <c r="J8" s="4">
        <f>1-J7</f>
        <v>5.7478135579116962E-2</v>
      </c>
      <c r="K8" s="2">
        <f>K5-K7</f>
        <v>676855.78790466115</v>
      </c>
    </row>
    <row r="9" spans="1:11" x14ac:dyDescent="0.25">
      <c r="E9" s="6" t="s">
        <v>11</v>
      </c>
      <c r="F9" s="6"/>
      <c r="G9" s="2">
        <v>2492327.724714234</v>
      </c>
      <c r="H9" s="4">
        <f>1-H5-H10</f>
        <v>0.1510452375152751</v>
      </c>
      <c r="I9">
        <v>1490138</v>
      </c>
      <c r="J9" s="4">
        <f>1-J5-J10</f>
        <v>0.58387830125173479</v>
      </c>
      <c r="K9" s="2">
        <v>128235256.79023482</v>
      </c>
    </row>
    <row r="10" spans="1:11" x14ac:dyDescent="0.25">
      <c r="E10" s="6" t="s">
        <v>12</v>
      </c>
      <c r="F10" s="6"/>
      <c r="G10" s="2">
        <v>124754.804317708</v>
      </c>
      <c r="H10" s="4">
        <f>G10/G4</f>
        <v>7.560650576761703E-3</v>
      </c>
      <c r="I10">
        <v>605322</v>
      </c>
      <c r="J10" s="4">
        <f>I10/I4</f>
        <v>0.23718231537636289</v>
      </c>
      <c r="K10" s="2">
        <v>746130.38484476798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5985209.9186385591</v>
      </c>
      <c r="H13" s="5">
        <f>G13/G5</f>
        <v>0.43110375564338671</v>
      </c>
      <c r="I13" s="1">
        <f>I14+I15</f>
        <v>191945</v>
      </c>
      <c r="J13" s="5">
        <f>I13/I5</f>
        <v>0.42030708726936705</v>
      </c>
      <c r="K13" s="3">
        <f>K14+K15</f>
        <v>8469768.3406163249</v>
      </c>
    </row>
    <row r="14" spans="1:11" x14ac:dyDescent="0.25">
      <c r="E14" s="6" t="s">
        <v>15</v>
      </c>
      <c r="F14" s="6"/>
      <c r="G14" s="2">
        <v>5949868.8516493076</v>
      </c>
      <c r="H14" s="4">
        <f>G14/G7</f>
        <v>0.45316647032663798</v>
      </c>
      <c r="I14">
        <v>190360</v>
      </c>
      <c r="J14" s="4">
        <f>I14/I7</f>
        <v>0.44225644647549306</v>
      </c>
      <c r="K14" s="2">
        <v>8457537.5035162438</v>
      </c>
    </row>
    <row r="15" spans="1:11" x14ac:dyDescent="0.25">
      <c r="E15" s="6" t="s">
        <v>16</v>
      </c>
      <c r="F15" s="6"/>
      <c r="G15" s="2">
        <v>35341.066989250998</v>
      </c>
      <c r="H15" s="4">
        <f>G15/G8</f>
        <v>4.6876892064178811E-2</v>
      </c>
      <c r="I15">
        <v>1585</v>
      </c>
      <c r="J15" s="4">
        <f>I15/I8</f>
        <v>6.0383252695340776E-2</v>
      </c>
      <c r="K15" s="2">
        <v>12230.837100081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5285692.0390705839</v>
      </c>
      <c r="H18" s="4">
        <f>G18/G5</f>
        <v>0.38071875843846853</v>
      </c>
      <c r="I18">
        <v>187218</v>
      </c>
      <c r="J18" s="4">
        <f>I18/I5</f>
        <v>0.40995624926096724</v>
      </c>
      <c r="K18" s="2">
        <v>8066041.9228219194</v>
      </c>
    </row>
    <row r="19" spans="2:11" x14ac:dyDescent="0.25">
      <c r="E19" s="6" t="s">
        <v>20</v>
      </c>
      <c r="F19" s="6"/>
      <c r="G19" s="2">
        <v>1398742.7993897649</v>
      </c>
      <c r="H19" s="4">
        <f>G19/G5</f>
        <v>0.10074889305356821</v>
      </c>
      <c r="I19">
        <v>32394</v>
      </c>
      <c r="J19" s="4">
        <f>I19/I5</f>
        <v>7.0934006017368906E-2</v>
      </c>
      <c r="K19" s="2">
        <v>4767818.6146539552</v>
      </c>
    </row>
    <row r="20" spans="2:11" x14ac:dyDescent="0.25">
      <c r="E20" s="6" t="s">
        <v>21</v>
      </c>
      <c r="F20" s="6"/>
      <c r="G20" s="2">
        <v>7199020.9196694521</v>
      </c>
      <c r="H20" s="4">
        <f>1-H18-H19</f>
        <v>0.51853234850796315</v>
      </c>
      <c r="I20">
        <v>237029</v>
      </c>
      <c r="J20" s="4">
        <f>1-J18-J19</f>
        <v>0.51910974472166393</v>
      </c>
      <c r="K20" s="2">
        <v>15788842.780883636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315991.95983791503</v>
      </c>
      <c r="H22" s="4">
        <f>G22/G20</f>
        <v>4.3893741018941786E-2</v>
      </c>
      <c r="I22">
        <v>25972</v>
      </c>
      <c r="J22" s="4">
        <f>I22/I20</f>
        <v>0.10957309021259003</v>
      </c>
      <c r="K22" s="2">
        <v>5628941.0503677698</v>
      </c>
    </row>
    <row r="23" spans="2:11" x14ac:dyDescent="0.25">
      <c r="F23" t="s">
        <v>24</v>
      </c>
      <c r="G23" s="2">
        <f>G20-G22</f>
        <v>6883028.9598315367</v>
      </c>
      <c r="H23" s="4">
        <f>1-H22</f>
        <v>0.95610625898105817</v>
      </c>
      <c r="I23">
        <f>I20-I22</f>
        <v>211057</v>
      </c>
      <c r="J23" s="4">
        <f>1-J22</f>
        <v>0.89042690978741001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7143667.3173760585</v>
      </c>
      <c r="H26" s="4">
        <f>G26/G5</f>
        <v>0.514545329479147</v>
      </c>
      <c r="I26">
        <v>251024</v>
      </c>
      <c r="J26" s="4">
        <f>I26/I5</f>
        <v>0.54967394969759875</v>
      </c>
      <c r="K26" s="2">
        <v>21284141.704929281</v>
      </c>
    </row>
    <row r="27" spans="2:11" x14ac:dyDescent="0.25">
      <c r="E27" s="6" t="s">
        <v>27</v>
      </c>
      <c r="F27" s="6"/>
      <c r="G27" s="2">
        <v>6656284.8465976641</v>
      </c>
      <c r="H27" s="4">
        <f>G27/G5</f>
        <v>0.47944005891327973</v>
      </c>
      <c r="I27">
        <v>203762</v>
      </c>
      <c r="J27" s="4">
        <f>I27/I5</f>
        <v>0.44618308742702734</v>
      </c>
      <c r="K27" s="2">
        <v>7304574.5516516948</v>
      </c>
    </row>
    <row r="28" spans="2:11" x14ac:dyDescent="0.25">
      <c r="E28" s="6" t="s">
        <v>28</v>
      </c>
      <c r="F28" s="6"/>
      <c r="G28" s="2">
        <v>45184.639127315</v>
      </c>
      <c r="H28" s="4">
        <f>G28/G5</f>
        <v>3.2545671563692651E-3</v>
      </c>
      <c r="I28">
        <v>1233</v>
      </c>
      <c r="J28" s="4">
        <f>I28/I5</f>
        <v>2.6999329943636434E-3</v>
      </c>
      <c r="K28" s="2">
        <v>19358.27403045</v>
      </c>
    </row>
    <row r="29" spans="2:11" x14ac:dyDescent="0.25">
      <c r="E29" s="6" t="s">
        <v>29</v>
      </c>
      <c r="F29" s="6"/>
      <c r="G29" s="2">
        <v>38318.955028762997</v>
      </c>
      <c r="H29" s="4">
        <f>G29/G5</f>
        <v>2.7600444512040447E-3</v>
      </c>
      <c r="I29">
        <v>650</v>
      </c>
      <c r="J29" s="4">
        <f>I29/I5</f>
        <v>1.4233223409054082E-3</v>
      </c>
      <c r="K29" s="2">
        <v>45331.989391032999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15339957.107587339</v>
      </c>
    </row>
    <row r="3" spans="1:2" x14ac:dyDescent="0.25">
      <c r="A3" t="s">
        <v>32</v>
      </c>
      <c r="B3">
        <f>'NEWT - EU'!$G$8</f>
        <v>485672.23575367592</v>
      </c>
    </row>
    <row r="4" spans="1:2" x14ac:dyDescent="0.25">
      <c r="A4" t="s">
        <v>33</v>
      </c>
      <c r="B4">
        <f>'NEWT - EU'!$G$9</f>
        <v>474762.80816503399</v>
      </c>
    </row>
    <row r="5" spans="1:2" x14ac:dyDescent="0.25">
      <c r="A5" t="s">
        <v>34</v>
      </c>
      <c r="B5">
        <f>'NEWT - EU'!$G$10</f>
        <v>478.93052328900001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480025</v>
      </c>
    </row>
    <row r="16" spans="1:2" x14ac:dyDescent="0.25">
      <c r="A16" t="s">
        <v>32</v>
      </c>
      <c r="B16">
        <f>'NEWT - EU'!$I$8</f>
        <v>18830</v>
      </c>
    </row>
    <row r="17" spans="1:2" x14ac:dyDescent="0.25">
      <c r="A17" t="s">
        <v>33</v>
      </c>
      <c r="B17">
        <f>'NEWT - EU'!$I$9</f>
        <v>943765</v>
      </c>
    </row>
    <row r="18" spans="1:2" x14ac:dyDescent="0.25">
      <c r="A18" t="s">
        <v>34</v>
      </c>
      <c r="B18">
        <f>'NEWT - EU'!$I$10</f>
        <v>3299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6853086.4322275668</v>
      </c>
    </row>
    <row r="28" spans="1:2" x14ac:dyDescent="0.25">
      <c r="A28" t="s">
        <v>37</v>
      </c>
      <c r="B28">
        <f>'NEWT - EU'!$G$19</f>
        <v>1892772.5806301469</v>
      </c>
    </row>
    <row r="29" spans="1:2" x14ac:dyDescent="0.25">
      <c r="A29" t="s">
        <v>38</v>
      </c>
      <c r="B29">
        <f>'NEWT - EU'!$G$22</f>
        <v>84958.863176947998</v>
      </c>
    </row>
    <row r="30" spans="1:2" x14ac:dyDescent="0.25">
      <c r="A30" t="s">
        <v>39</v>
      </c>
      <c r="B30">
        <f>'NEWT - EU'!$G$23</f>
        <v>6994811.4673063532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6950410.0815923037</v>
      </c>
    </row>
    <row r="41" spans="1:2" x14ac:dyDescent="0.25">
      <c r="A41" t="s">
        <v>42</v>
      </c>
      <c r="B41">
        <f>'NEWT - EU'!$G$27</f>
        <v>8807180.0642387606</v>
      </c>
    </row>
    <row r="42" spans="1:2" x14ac:dyDescent="0.25">
      <c r="A42" t="s">
        <v>43</v>
      </c>
      <c r="B42">
        <f>'NEWT - EU'!$G$28</f>
        <v>13814.789166017999</v>
      </c>
    </row>
    <row r="43" spans="1:2" x14ac:dyDescent="0.25">
      <c r="A43" t="s">
        <v>44</v>
      </c>
      <c r="B43">
        <f>'NEWT - EU'!$G$29</f>
        <v>54224.408343932999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2025-02-19T15:40:25Z</dcterms:created>
  <dcterms:modified xsi:type="dcterms:W3CDTF">2025-02-19T15:40:25Z</dcterms:modified>
</cp:coreProperties>
</file>