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C3FA94AA-2415-4146-B228-4BD75F74E7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19" i="5"/>
  <c r="H19" i="5"/>
  <c r="J18" i="5"/>
  <c r="J20" i="5" s="1"/>
  <c r="H18" i="5"/>
  <c r="H20" i="5" s="1"/>
  <c r="J15" i="5"/>
  <c r="H15" i="5"/>
  <c r="J14" i="5"/>
  <c r="H14" i="5"/>
  <c r="K13" i="5"/>
  <c r="I13" i="5"/>
  <c r="J13" i="5" s="1"/>
  <c r="H13" i="5"/>
  <c r="G13" i="5"/>
  <c r="J10" i="5"/>
  <c r="H10" i="5"/>
  <c r="K8" i="5"/>
  <c r="I8" i="5"/>
  <c r="G8" i="5"/>
  <c r="J7" i="5"/>
  <c r="J8" i="5" s="1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J18" i="2"/>
  <c r="J20" i="2" s="1"/>
  <c r="H18" i="2"/>
  <c r="H20" i="2" s="1"/>
  <c r="J15" i="2"/>
  <c r="H15" i="2"/>
  <c r="J14" i="2"/>
  <c r="H14" i="2"/>
  <c r="K13" i="2"/>
  <c r="J13" i="2"/>
  <c r="I13" i="2"/>
  <c r="G13" i="2"/>
  <c r="H13" i="2" s="1"/>
  <c r="J10" i="2"/>
  <c r="H10" i="2"/>
  <c r="K8" i="2"/>
  <c r="J8" i="2"/>
  <c r="I8" i="2"/>
  <c r="G8" i="2"/>
  <c r="J7" i="2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<sst xmlns="http://schemas.openxmlformats.org/spreadsheetml/2006/main" count="82" uniqueCount="45">
  <si>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08 November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</si>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</sst>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14071388.63052745</c:v>
                </c:pt>
                <c:pt idx="1">
                  <c:v>277776.93844540976</c:v>
                </c:pt>
                <c:pt idx="2">
                  <c:v>366348.93445357302</c:v>
                </c:pt>
                <c:pt idx="3">
                  <c:v>383.89860279200002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1B0-4A5A-BA07-BF40E148D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480302</c:v>
                </c:pt>
                <c:pt idx="1">
                  <c:v>20241</c:v>
                </c:pt>
                <c:pt idx="2">
                  <c:v>896816</c:v>
                </c:pt>
                <c:pt idx="3">
                  <c:v>3482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38B-4C34-ABC7-3B0ADC9CF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5969937.6321279341</c:v>
                </c:pt>
                <c:pt idx="1">
                  <c:v>1713900.108755487</c:v>
                </c:pt>
                <c:pt idx="2">
                  <c:v>83116.493237721006</c:v>
                </c:pt>
                <c:pt idx="3">
                  <c:v>6582211.3348517176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AED-4E09-996D-40992E0F8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5765009.899786436</c:v>
                </c:pt>
                <c:pt idx="1">
                  <c:v>8571517.7785303481</c:v>
                </c:pt>
                <c:pt idx="2">
                  <c:v>10267.198372925999</c:v>
                </c:pt>
                <c:pt idx="3">
                  <c:v>2370.6922831490001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8B5-4DF3-BE6D-A24FC0B55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14715898.402029224</v>
      </c>
      <c r="H4" s="5"/>
      <c r="I4" s="1">
        <v>1400841</v>
      </c>
      <c r="J4" s="5"/>
      <c r="K4" s="3">
        <v>1597093.010036207</v>
      </c>
    </row>
    <row r="5" spans="1:11" x14ac:dyDescent="0.25">
      <c r="E5" s="6" t="s">
        <v>7</v>
      </c>
      <c r="F5" s="6"/>
      <c r="G5" s="2">
        <v>14349165.56897286</v>
      </c>
      <c r="H5" s="4">
        <f>G5/G4</f>
        <v>0.97507914073354884</v>
      </c>
      <c r="I5">
        <v>500543</v>
      </c>
      <c r="J5" s="4">
        <f>I5/I4</f>
        <v>0.35731606941829941</v>
      </c>
      <c r="K5" s="2">
        <v>1217229.258497179</v>
      </c>
    </row>
    <row r="6" spans="1:11" x14ac:dyDescent="0.25">
      <c r="F6" t="s">
        <v>8</v>
      </c>
    </row>
    <row r="7" spans="1:11" x14ac:dyDescent="0.25">
      <c r="F7" t="s">
        <v>9</v>
      </c>
      <c r="G7" s="2">
        <v>14071388.63052745</v>
      </c>
      <c r="H7" s="4">
        <f>G7/G5</f>
        <v>0.98064159639735105</v>
      </c>
      <c r="I7">
        <v>480302</v>
      </c>
      <c r="J7" s="4">
        <f>I7/I5</f>
        <v>0.95956191575948524</v>
      </c>
      <c r="K7" s="2">
        <v>872954.64454585698</v>
      </c>
    </row>
    <row r="8" spans="1:11" x14ac:dyDescent="0.25">
      <c r="F8" t="s">
        <v>10</v>
      </c>
      <c r="G8" s="2">
        <f>G5-G7</f>
        <v>277776.93844540976</v>
      </c>
      <c r="H8" s="4">
        <f>1-H7</f>
        <v>1.9358403602648955E-2</v>
      </c>
      <c r="I8">
        <f>I5-I7</f>
        <v>20241</v>
      </c>
      <c r="J8" s="4">
        <f>1-J7</f>
        <v>4.043808424051476E-2</v>
      </c>
      <c r="K8" s="2">
        <f>K5-K7</f>
        <v>344274.61395132204</v>
      </c>
    </row>
    <row r="9" spans="1:11" x14ac:dyDescent="0.25">
      <c r="E9" s="6" t="s">
        <v>11</v>
      </c>
      <c r="F9" s="6"/>
      <c r="G9" s="2">
        <v>366348.93445357302</v>
      </c>
      <c r="H9" s="4">
        <f>1-H5-H10</f>
        <v>2.4894771929320651E-2</v>
      </c>
      <c r="I9">
        <v>896816</v>
      </c>
      <c r="J9" s="4">
        <f>1-J5-J10</f>
        <v>0.64019828088983688</v>
      </c>
      <c r="K9" s="2">
        <v>379028.09681636398</v>
      </c>
    </row>
    <row r="10" spans="1:11" x14ac:dyDescent="0.25">
      <c r="E10" s="6" t="s">
        <v>12</v>
      </c>
      <c r="F10" s="6"/>
      <c r="G10" s="2">
        <v>383.89860279200002</v>
      </c>
      <c r="H10" s="4">
        <f>G10/G4</f>
        <v>2.6087337130505261E-5</v>
      </c>
      <c r="I10">
        <v>3482</v>
      </c>
      <c r="J10" s="4">
        <f>I10/I4</f>
        <v>2.4856496918636735E-3</v>
      </c>
      <c r="K10" s="2">
        <v>835.65472266400002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7114035.6847686144</v>
      </c>
      <c r="H13" s="5">
        <f>G13/G5</f>
        <v>0.49578044455429965</v>
      </c>
      <c r="I13" s="1">
        <f>I14+I15</f>
        <v>293479</v>
      </c>
      <c r="J13" s="5">
        <f>I13/I5</f>
        <v>0.586321255116943</v>
      </c>
      <c r="K13" s="3">
        <f>K14+K15</f>
        <v>40686.448949391</v>
      </c>
    </row>
    <row r="14" spans="1:11" x14ac:dyDescent="0.25">
      <c r="E14" s="6" t="s">
        <v>15</v>
      </c>
      <c r="F14" s="6"/>
      <c r="G14" s="2">
        <v>7085191.6668920564</v>
      </c>
      <c r="H14" s="4">
        <f>G14/G7</f>
        <v>0.50351758827276993</v>
      </c>
      <c r="I14">
        <v>290537</v>
      </c>
      <c r="J14" s="4">
        <f>I14/I7</f>
        <v>0.60490483071067791</v>
      </c>
      <c r="K14" s="2">
        <v>33780.860049390998</v>
      </c>
    </row>
    <row r="15" spans="1:11" x14ac:dyDescent="0.25">
      <c r="E15" s="6" t="s">
        <v>16</v>
      </c>
      <c r="F15" s="6"/>
      <c r="G15" s="2">
        <v>28844.017876557999</v>
      </c>
      <c r="H15" s="4">
        <f>G15/G8</f>
        <v>0.10383877811449989</v>
      </c>
      <c r="I15">
        <v>2942</v>
      </c>
      <c r="J15" s="4">
        <f>I15/I8</f>
        <v>0.14534854997282742</v>
      </c>
      <c r="K15" s="2">
        <v>6905.5888999999997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5969937.6321279341</v>
      </c>
      <c r="H18" s="4">
        <f>G18/G5</f>
        <v>0.41604772092369646</v>
      </c>
      <c r="I18">
        <v>262753</v>
      </c>
      <c r="J18" s="4">
        <f>I18/I5</f>
        <v>0.5249359195913238</v>
      </c>
      <c r="K18" s="2">
        <v>14921.632654266999</v>
      </c>
    </row>
    <row r="19" spans="2:11" x14ac:dyDescent="0.25">
      <c r="E19" s="6" t="s">
        <v>20</v>
      </c>
      <c r="F19" s="6"/>
      <c r="G19" s="2">
        <v>1713900.108755487</v>
      </c>
      <c r="H19" s="4">
        <f>G19/G5</f>
        <v>0.11944249305070714</v>
      </c>
      <c r="I19">
        <v>31388</v>
      </c>
      <c r="J19" s="4">
        <f>I19/I5</f>
        <v>6.2707899221445512E-2</v>
      </c>
      <c r="K19" s="2">
        <v>92795.032846324</v>
      </c>
    </row>
    <row r="20" spans="2:11" x14ac:dyDescent="0.25">
      <c r="E20" s="6" t="s">
        <v>21</v>
      </c>
      <c r="F20" s="6"/>
      <c r="G20" s="2">
        <v>6665327.8280894384</v>
      </c>
      <c r="H20" s="4">
        <f>1-H18-H19</f>
        <v>0.46450978602559639</v>
      </c>
      <c r="I20">
        <v>206402</v>
      </c>
      <c r="J20" s="4">
        <f>1-J18-J19</f>
        <v>0.41235618118723072</v>
      </c>
      <c r="K20" s="2">
        <v>1109512.592996588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83116.493237721006</v>
      </c>
      <c r="H22" s="4">
        <f>G22/G20</f>
        <v>1.2469978278854691E-2</v>
      </c>
      <c r="I22">
        <v>9270</v>
      </c>
      <c r="J22" s="4">
        <f>I22/I20</f>
        <v>4.4912355500431198E-2</v>
      </c>
      <c r="K22" s="2">
        <v>53644.468272161001</v>
      </c>
    </row>
    <row r="23" spans="2:11" x14ac:dyDescent="0.25">
      <c r="F23" t="s">
        <v>24</v>
      </c>
      <c r="G23" s="2">
        <f>G20-G22</f>
        <v>6582211.3348517176</v>
      </c>
      <c r="H23" s="4">
        <f>1-H22</f>
        <v>0.98753002172114535</v>
      </c>
      <c r="I23">
        <f>I20-I22</f>
        <v>197132</v>
      </c>
      <c r="J23" s="4">
        <f>1-J22</f>
        <v>0.95508764449956884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5765009.899786436</v>
      </c>
      <c r="H26" s="4">
        <f>G26/G5</f>
        <v>0.4017662122633871</v>
      </c>
      <c r="I26">
        <v>250316</v>
      </c>
      <c r="J26" s="4">
        <f>I26/I5</f>
        <v>0.50008890345085233</v>
      </c>
      <c r="K26" s="2">
        <v>167040.393210276</v>
      </c>
    </row>
    <row r="27" spans="2:11" x14ac:dyDescent="0.25">
      <c r="E27" s="6" t="s">
        <v>27</v>
      </c>
      <c r="F27" s="6"/>
      <c r="G27" s="2">
        <v>8571517.7785303481</v>
      </c>
      <c r="H27" s="4">
        <f>G27/G5</f>
        <v>0.59735304727854732</v>
      </c>
      <c r="I27">
        <v>249802</v>
      </c>
      <c r="J27" s="4">
        <f>I27/I5</f>
        <v>0.49906201864774852</v>
      </c>
      <c r="K27" s="2">
        <v>1050188.865286903</v>
      </c>
    </row>
    <row r="28" spans="2:11" x14ac:dyDescent="0.25">
      <c r="E28" s="6" t="s">
        <v>28</v>
      </c>
      <c r="F28" s="6"/>
      <c r="G28" s="2">
        <v>10267.198372925999</v>
      </c>
      <c r="H28" s="4">
        <f>G28/G5</f>
        <v>7.1552581392793455E-4</v>
      </c>
      <c r="I28">
        <v>333</v>
      </c>
      <c r="J28" s="4">
        <f>I28/I5</f>
        <v>6.6527750862563253E-4</v>
      </c>
      <c r="K28" s="2">
        <v>0</v>
      </c>
    </row>
    <row r="29" spans="2:11" x14ac:dyDescent="0.25">
      <c r="E29" s="6" t="s">
        <v>29</v>
      </c>
      <c r="F29" s="6"/>
      <c r="G29" s="2">
        <v>2370.6922831490001</v>
      </c>
      <c r="H29" s="4">
        <f>G29/G5</f>
        <v>1.6521464413757537E-4</v>
      </c>
      <c r="I29">
        <v>92</v>
      </c>
      <c r="J29" s="4">
        <f>I29/I5</f>
        <v>1.8380039277344804E-4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16036663.960452519</v>
      </c>
      <c r="H4" s="5"/>
      <c r="I4" s="1">
        <v>2408781</v>
      </c>
      <c r="J4" s="5"/>
      <c r="K4" s="3">
        <v>157282706.72861192</v>
      </c>
    </row>
    <row r="5" spans="1:11" x14ac:dyDescent="0.25">
      <c r="E5" s="6" t="s">
        <v>7</v>
      </c>
      <c r="F5" s="6"/>
      <c r="G5" s="2">
        <v>13572308.27977128</v>
      </c>
      <c r="H5" s="4">
        <f>G5/G4</f>
        <v>0.84632990460119983</v>
      </c>
      <c r="I5">
        <v>453126</v>
      </c>
      <c r="J5" s="4">
        <f>I5/I4</f>
        <v>0.18811423703524729</v>
      </c>
      <c r="K5" s="2">
        <v>21516661.323690481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12951683.944037195</v>
      </c>
      <c r="H7" s="4">
        <f>G7/G5</f>
        <v>0.95427274985647892</v>
      </c>
      <c r="I7">
        <v>429225</v>
      </c>
      <c r="J7" s="4">
        <f>I7/I5</f>
        <v>0.94725308192423296</v>
      </c>
      <c r="K7" s="2">
        <v>21158724.483356189</v>
      </c>
    </row>
    <row r="8" spans="1:11" x14ac:dyDescent="0.25">
      <c r="F8" t="s">
        <v>10</v>
      </c>
      <c r="G8" s="2">
        <f>G5-G7</f>
        <v>620624.33573408425</v>
      </c>
      <c r="H8" s="4">
        <f>1-H7</f>
        <v>4.5727250143521081E-2</v>
      </c>
      <c r="I8">
        <f>I5-I7</f>
        <v>23901</v>
      </c>
      <c r="J8" s="4">
        <f>1-J7</f>
        <v>5.2746918075767035E-2</v>
      </c>
      <c r="K8" s="2">
        <f>K5-K7</f>
        <v>357936.8403342925</v>
      </c>
    </row>
    <row r="9" spans="1:11" x14ac:dyDescent="0.25">
      <c r="E9" s="6" t="s">
        <v>11</v>
      </c>
      <c r="F9" s="6"/>
      <c r="G9" s="2">
        <v>2332399.508162763</v>
      </c>
      <c r="H9" s="4">
        <f>1-H5-H10</f>
        <v>0.14544168998705806</v>
      </c>
      <c r="I9">
        <v>1387640</v>
      </c>
      <c r="J9" s="4">
        <f>1-J5-J10</f>
        <v>0.57607561667083884</v>
      </c>
      <c r="K9" s="2">
        <v>135006516.74127415</v>
      </c>
    </row>
    <row r="10" spans="1:11" x14ac:dyDescent="0.25">
      <c r="E10" s="6" t="s">
        <v>12</v>
      </c>
      <c r="F10" s="6"/>
      <c r="G10" s="2">
        <v>131956.17251847699</v>
      </c>
      <c r="H10" s="4">
        <f>G10/G4</f>
        <v>8.2284054117420981E-3</v>
      </c>
      <c r="I10">
        <v>568015</v>
      </c>
      <c r="J10" s="4">
        <f>I10/I4</f>
        <v>0.23581014629391381</v>
      </c>
      <c r="K10" s="2">
        <v>759528.66364726599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5653721.0271875309</v>
      </c>
      <c r="H13" s="5">
        <f>G13/G5</f>
        <v>0.41656296855665054</v>
      </c>
      <c r="I13" s="1">
        <f>I14+I15</f>
        <v>177989</v>
      </c>
      <c r="J13" s="5">
        <f>I13/I5</f>
        <v>0.39280244347046961</v>
      </c>
      <c r="K13" s="3">
        <f>K14+K15</f>
        <v>6616785.9236973105</v>
      </c>
    </row>
    <row r="14" spans="1:11" x14ac:dyDescent="0.25">
      <c r="E14" s="6" t="s">
        <v>15</v>
      </c>
      <c r="F14" s="6"/>
      <c r="G14" s="2">
        <v>5608665.0318913283</v>
      </c>
      <c r="H14" s="4">
        <f>G14/G7</f>
        <v>0.43304523613498863</v>
      </c>
      <c r="I14">
        <v>175990</v>
      </c>
      <c r="J14" s="4">
        <f>I14/I7</f>
        <v>0.41001805579824102</v>
      </c>
      <c r="K14" s="2">
        <v>6604398.0316700423</v>
      </c>
    </row>
    <row r="15" spans="1:11" x14ac:dyDescent="0.25">
      <c r="E15" s="6" t="s">
        <v>16</v>
      </c>
      <c r="F15" s="6"/>
      <c r="G15" s="2">
        <v>45055.995296203</v>
      </c>
      <c r="H15" s="4">
        <f>G15/G8</f>
        <v>7.2597854615078963E-2</v>
      </c>
      <c r="I15">
        <v>1999</v>
      </c>
      <c r="J15" s="4">
        <f>I15/I8</f>
        <v>8.3636667921844279E-2</v>
      </c>
      <c r="K15" s="2">
        <v>12387.892027268001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5043927.9015338169</v>
      </c>
      <c r="H18" s="4">
        <f>G18/G5</f>
        <v>0.37163375584766906</v>
      </c>
      <c r="I18">
        <v>173187</v>
      </c>
      <c r="J18" s="4">
        <f>I18/I5</f>
        <v>0.3822049496166629</v>
      </c>
      <c r="K18" s="2">
        <v>5307786.5184552334</v>
      </c>
    </row>
    <row r="19" spans="2:11" x14ac:dyDescent="0.25">
      <c r="E19" s="6" t="s">
        <v>20</v>
      </c>
      <c r="F19" s="6"/>
      <c r="G19" s="2">
        <v>1308528.678087258</v>
      </c>
      <c r="H19" s="4">
        <f>G19/G5</f>
        <v>9.6411653133280387E-2</v>
      </c>
      <c r="I19">
        <v>31392</v>
      </c>
      <c r="J19" s="4">
        <f>I19/I5</f>
        <v>6.9278743660703648E-2</v>
      </c>
      <c r="K19" s="2">
        <v>3656258.1600639229</v>
      </c>
    </row>
    <row r="20" spans="2:11" x14ac:dyDescent="0.25">
      <c r="E20" s="6" t="s">
        <v>21</v>
      </c>
      <c r="F20" s="6"/>
      <c r="G20" s="2">
        <v>7219851.7001502039</v>
      </c>
      <c r="H20" s="4">
        <f>1-H18-H19</f>
        <v>0.53195459101905063</v>
      </c>
      <c r="I20">
        <v>248510</v>
      </c>
      <c r="J20" s="4">
        <f>1-J18-J19</f>
        <v>0.54851630672263352</v>
      </c>
      <c r="K20" s="2">
        <v>12541519.809816344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324532.24036889197</v>
      </c>
      <c r="H22" s="4">
        <f>G22/G20</f>
        <v>4.4949987042274056E-2</v>
      </c>
      <c r="I22">
        <v>23889</v>
      </c>
      <c r="J22" s="4">
        <f>I22/I20</f>
        <v>9.6128928413343528E-2</v>
      </c>
      <c r="K22" s="2">
        <v>4365478.1255347207</v>
      </c>
    </row>
    <row r="23" spans="2:11" x14ac:dyDescent="0.25">
      <c r="F23" t="s">
        <v>24</v>
      </c>
      <c r="G23" s="2">
        <f>G20-G22</f>
        <v>6895319.4597813115</v>
      </c>
      <c r="H23" s="4">
        <f>1-H22</f>
        <v>0.95505001295772596</v>
      </c>
      <c r="I23">
        <f>I20-I22</f>
        <v>224621</v>
      </c>
      <c r="J23" s="4">
        <f>1-J22</f>
        <v>0.90387107158665647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6706026.482447776</v>
      </c>
      <c r="H26" s="4">
        <f>G26/G5</f>
        <v>0.49409623950575238</v>
      </c>
      <c r="I26">
        <v>237511</v>
      </c>
      <c r="J26" s="4">
        <f>I26/I5</f>
        <v>0.5241610501273376</v>
      </c>
      <c r="K26" s="2">
        <v>15825991.453142827</v>
      </c>
    </row>
    <row r="27" spans="2:11" x14ac:dyDescent="0.25">
      <c r="E27" s="6" t="s">
        <v>27</v>
      </c>
      <c r="F27" s="6"/>
      <c r="G27" s="2">
        <v>6822947.166812215</v>
      </c>
      <c r="H27" s="4">
        <f>G27/G5</f>
        <v>0.50271088942043951</v>
      </c>
      <c r="I27">
        <v>214223</v>
      </c>
      <c r="J27" s="4">
        <f>I27/I5</f>
        <v>0.47276695665223362</v>
      </c>
      <c r="K27" s="2">
        <v>5674091.0437059198</v>
      </c>
    </row>
    <row r="28" spans="2:11" x14ac:dyDescent="0.25">
      <c r="E28" s="6" t="s">
        <v>28</v>
      </c>
      <c r="F28" s="6"/>
      <c r="G28" s="2">
        <v>38310.549300997998</v>
      </c>
      <c r="H28" s="4">
        <f>G28/G5</f>
        <v>2.8226996109495684E-3</v>
      </c>
      <c r="I28">
        <v>1143</v>
      </c>
      <c r="J28" s="4">
        <f>I28/I5</f>
        <v>2.5224771917744734E-3</v>
      </c>
      <c r="K28" s="2">
        <v>11765.890969357</v>
      </c>
    </row>
    <row r="29" spans="2:11" x14ac:dyDescent="0.25">
      <c r="E29" s="6" t="s">
        <v>29</v>
      </c>
      <c r="F29" s="6"/>
      <c r="G29" s="2">
        <v>5024.0812102899999</v>
      </c>
      <c r="H29" s="4">
        <f>G29/G5</f>
        <v>3.7017146285853934E-4</v>
      </c>
      <c r="I29">
        <v>240</v>
      </c>
      <c r="J29" s="4">
        <f>I29/I5</f>
        <v>5.2965400352219909E-4</v>
      </c>
      <c r="K29" s="2">
        <v>4812.9358723759997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14071388.63052745</v>
      </c>
    </row>
    <row r="3" spans="1:2" x14ac:dyDescent="0.25">
      <c r="A3" t="s">
        <v>32</v>
      </c>
      <c r="B3">
        <f>'NEWT - EU'!$G$8</f>
        <v>277776.93844540976</v>
      </c>
    </row>
    <row r="4" spans="1:2" x14ac:dyDescent="0.25">
      <c r="A4" t="s">
        <v>33</v>
      </c>
      <c r="B4">
        <f>'NEWT - EU'!$G$9</f>
        <v>366348.93445357302</v>
      </c>
    </row>
    <row r="5" spans="1:2" x14ac:dyDescent="0.25">
      <c r="A5" t="s">
        <v>34</v>
      </c>
      <c r="B5">
        <f>'NEWT - EU'!$G$10</f>
        <v>383.89860279200002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480302</v>
      </c>
    </row>
    <row r="16" spans="1:2" x14ac:dyDescent="0.25">
      <c r="A16" t="s">
        <v>32</v>
      </c>
      <c r="B16">
        <f>'NEWT - EU'!$I$8</f>
        <v>20241</v>
      </c>
    </row>
    <row r="17" spans="1:2" x14ac:dyDescent="0.25">
      <c r="A17" t="s">
        <v>33</v>
      </c>
      <c r="B17">
        <f>'NEWT - EU'!$I$9</f>
        <v>896816</v>
      </c>
    </row>
    <row r="18" spans="1:2" x14ac:dyDescent="0.25">
      <c r="A18" t="s">
        <v>34</v>
      </c>
      <c r="B18">
        <f>'NEWT - EU'!$I$10</f>
        <v>3482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5969937.6321279341</v>
      </c>
    </row>
    <row r="28" spans="1:2" x14ac:dyDescent="0.25">
      <c r="A28" t="s">
        <v>37</v>
      </c>
      <c r="B28">
        <f>'NEWT - EU'!$G$19</f>
        <v>1713900.108755487</v>
      </c>
    </row>
    <row r="29" spans="1:2" x14ac:dyDescent="0.25">
      <c r="A29" t="s">
        <v>38</v>
      </c>
      <c r="B29">
        <f>'NEWT - EU'!$G$22</f>
        <v>83116.493237721006</v>
      </c>
    </row>
    <row r="30" spans="1:2" x14ac:dyDescent="0.25">
      <c r="A30" t="s">
        <v>39</v>
      </c>
      <c r="B30">
        <f>'NEWT - EU'!$G$23</f>
        <v>6582211.3348517176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5765009.899786436</v>
      </c>
    </row>
    <row r="41" spans="1:2" x14ac:dyDescent="0.25">
      <c r="A41" t="s">
        <v>42</v>
      </c>
      <c r="B41">
        <f>'NEWT - EU'!$G$27</f>
        <v>8571517.7785303481</v>
      </c>
    </row>
    <row r="42" spans="1:2" x14ac:dyDescent="0.25">
      <c r="A42" t="s">
        <v>43</v>
      </c>
      <c r="B42">
        <f>'NEWT - EU'!$G$28</f>
        <v>10267.198372925999</v>
      </c>
    </row>
    <row r="43" spans="1:2" x14ac:dyDescent="0.25">
      <c r="A43" t="s">
        <v>44</v>
      </c>
      <c r="B43">
        <f>'NEWT - EU'!$G$29</f>
        <v>2370.6922831490001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2024-11-14T10:51:35Z</dcterms:created>
  <dcterms:modified xsi:type="dcterms:W3CDTF">2024-11-14T10:51:35Z</dcterms:modified>
</cp:coreProperties>
</file>