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548F3AC5-18DF-4EE5-85A3-09D7B9BCE7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6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H20" i="5" s="1"/>
  <c r="J18" i="5"/>
  <c r="J20" i="5" s="1"/>
  <c r="H18" i="5"/>
  <c r="H15" i="5"/>
  <c r="J14" i="5"/>
  <c r="H14" i="5"/>
  <c r="K13" i="5"/>
  <c r="I13" i="5"/>
  <c r="J13" i="5" s="1"/>
  <c r="H13" i="5"/>
  <c r="G13" i="5"/>
  <c r="J10" i="5"/>
  <c r="H10" i="5"/>
  <c r="K8" i="5"/>
  <c r="J8" i="5"/>
  <c r="I8" i="5"/>
  <c r="J15" i="5" s="1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B30" i="3" s="1"/>
  <c r="J22" i="2"/>
  <c r="J23" i="2" s="1"/>
  <c r="H22" i="2"/>
  <c r="H20" i="2"/>
  <c r="J19" i="2"/>
  <c r="H19" i="2"/>
  <c r="J18" i="2"/>
  <c r="J20" i="2" s="1"/>
  <c r="H18" i="2"/>
  <c r="H15" i="2"/>
  <c r="J14" i="2"/>
  <c r="H14" i="2"/>
  <c r="K13" i="2"/>
  <c r="I13" i="2"/>
  <c r="J13" i="2" s="1"/>
  <c r="H13" i="2"/>
  <c r="G13" i="2"/>
  <c r="J10" i="2"/>
  <c r="H10" i="2"/>
  <c r="K8" i="2"/>
  <c r="I8" i="2"/>
  <c r="J15" i="2" s="1"/>
  <c r="H8" i="2"/>
  <c r="G8" i="2"/>
  <c r="B3" i="3" s="1"/>
  <c r="J7" i="2"/>
  <c r="J8" i="2" s="1"/>
  <c r="H7" i="2"/>
  <c r="J5" i="2"/>
  <c r="J9" i="2" s="1"/>
  <c r="H5" i="2"/>
  <c r="H9" i="2" s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<sst xmlns="http://schemas.openxmlformats.org/spreadsheetml/2006/main" count="82" uniqueCount="45">
  <si>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19 April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</si>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</sst>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14113.904696219999</c:v>
                </c:pt>
                <c:pt idx="1">
                  <c:v>28813.00086937</c:v>
                </c:pt>
                <c:pt idx="2">
                  <c:v>53.164284139999999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C90-4DB0-AF01-AF0C11A4A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1028</c:v>
                </c:pt>
                <c:pt idx="1">
                  <c:v>3085</c:v>
                </c:pt>
                <c:pt idx="2">
                  <c:v>66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BC4-45E9-B766-31EB6BAAC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5800.0095693900003</c:v>
                </c:pt>
                <c:pt idx="1">
                  <c:v>685.69755196000006</c:v>
                </c:pt>
                <c:pt idx="2">
                  <c:v>34925.59649951</c:v>
                </c:pt>
                <c:pt idx="3">
                  <c:v>1515.6019447299986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8E9-4B00-A951-22A0DDB74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42139.65926072</c:v>
                </c:pt>
                <c:pt idx="1">
                  <c:v>787.24630487000002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6ED-43F3-9D70-33168FE73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 x14ac:dyDescent="0.2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 x14ac:dyDescent="0.25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25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25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25">
      <c r="B4" s="1"/>
      <c r="C4" s="1"/>
      <c r="D4" s="13" t="s">
        <v>6</v>
      </c>
      <c r="E4" s="13"/>
      <c r="F4" s="13"/>
      <c r="G4" s="3">
        <v>42980.069849730004</v>
      </c>
      <c r="H4" s="5"/>
      <c r="I4" s="1">
        <v>4179</v>
      </c>
      <c r="J4" s="5"/>
      <c r="K4" s="3">
        <v>39526.793073070003</v>
      </c>
    </row>
    <row r="5" spans="1:11" x14ac:dyDescent="0.25">
      <c r="E5" s="6" t="s">
        <v>7</v>
      </c>
      <c r="F5" s="6"/>
      <c r="G5" s="2">
        <v>42926.905565590001</v>
      </c>
      <c r="H5" s="4">
        <f>G5/G4</f>
        <v>0.99876304798186977</v>
      </c>
      <c r="I5">
        <v>4113</v>
      </c>
      <c r="J5" s="4">
        <f>I5/I4</f>
        <v>0.98420674802584351</v>
      </c>
      <c r="K5" s="2">
        <v>39526.793073070003</v>
      </c>
    </row>
    <row r="6" spans="1:11" x14ac:dyDescent="0.25">
      <c r="F6" t="s">
        <v>8</v>
      </c>
    </row>
    <row r="7" spans="1:11" x14ac:dyDescent="0.25">
      <c r="F7" t="s">
        <v>9</v>
      </c>
      <c r="G7" s="2">
        <v>14113.904696219999</v>
      </c>
      <c r="H7" s="4">
        <f>G7/G5</f>
        <v>0.32878924092617651</v>
      </c>
      <c r="I7">
        <v>1028</v>
      </c>
      <c r="J7" s="4">
        <f>I7/I5</f>
        <v>0.24993921711646</v>
      </c>
      <c r="K7" s="2">
        <v>11051.51218534</v>
      </c>
    </row>
    <row r="8" spans="1:11" x14ac:dyDescent="0.25">
      <c r="F8" t="s">
        <v>10</v>
      </c>
      <c r="G8" s="2">
        <f>G5-G7</f>
        <v>28813.00086937</v>
      </c>
      <c r="H8" s="4">
        <f>1-H7</f>
        <v>0.67121075907382344</v>
      </c>
      <c r="I8">
        <f>I5-I7</f>
        <v>3085</v>
      </c>
      <c r="J8" s="4">
        <f>1-J7</f>
        <v>0.75006078288353994</v>
      </c>
      <c r="K8" s="2">
        <f>K5-K7</f>
        <v>28475.280887730005</v>
      </c>
    </row>
    <row r="9" spans="1:11" x14ac:dyDescent="0.25">
      <c r="E9" s="6" t="s">
        <v>11</v>
      </c>
      <c r="F9" s="6"/>
      <c r="G9" s="2">
        <v>53.164284139999999</v>
      </c>
      <c r="H9" s="4">
        <f>1-H5-H10</f>
        <v>1.2369520181302329E-3</v>
      </c>
      <c r="I9">
        <v>66</v>
      </c>
      <c r="J9" s="4">
        <f>1-J5-J10</f>
        <v>1.5793251974156486E-2</v>
      </c>
      <c r="K9" s="2">
        <v>0</v>
      </c>
    </row>
    <row r="10" spans="1:11" x14ac:dyDescent="0.25">
      <c r="E10" s="6" t="s">
        <v>12</v>
      </c>
      <c r="F10" s="6"/>
      <c r="G10" s="2">
        <v>0</v>
      </c>
      <c r="H10" s="4">
        <f>G10/G4</f>
        <v>0</v>
      </c>
      <c r="I10">
        <v>0</v>
      </c>
      <c r="J10" s="4">
        <f>I10/I4</f>
        <v>0</v>
      </c>
      <c r="K10" s="2">
        <v>0</v>
      </c>
    </row>
    <row r="12" spans="1:11" x14ac:dyDescent="0.25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25">
      <c r="B13" s="1"/>
      <c r="C13" s="1"/>
      <c r="D13" s="13" t="s">
        <v>14</v>
      </c>
      <c r="E13" s="13"/>
      <c r="F13" s="13"/>
      <c r="G13" s="3">
        <f>G14+G15</f>
        <v>2647.8029772300001</v>
      </c>
      <c r="H13" s="5">
        <f>G13/G5</f>
        <v>6.1681664269610574E-2</v>
      </c>
      <c r="I13" s="1">
        <f>I14+I15</f>
        <v>196</v>
      </c>
      <c r="J13" s="5">
        <f>I13/I5</f>
        <v>4.7653780695356189E-2</v>
      </c>
      <c r="K13" s="3">
        <f>K14+K15</f>
        <v>165.17183026999999</v>
      </c>
    </row>
    <row r="14" spans="1:11" x14ac:dyDescent="0.25">
      <c r="E14" s="6" t="s">
        <v>15</v>
      </c>
      <c r="F14" s="6"/>
      <c r="G14" s="2">
        <v>2647.8029772300001</v>
      </c>
      <c r="H14" s="4">
        <f>G14/G7</f>
        <v>0.18760244129600348</v>
      </c>
      <c r="I14">
        <v>196</v>
      </c>
      <c r="J14" s="4">
        <f>I14/I7</f>
        <v>0.19066147859922178</v>
      </c>
      <c r="K14" s="2">
        <v>165.17183026999999</v>
      </c>
    </row>
    <row r="15" spans="1:11" x14ac:dyDescent="0.25">
      <c r="E15" s="6" t="s">
        <v>16</v>
      </c>
      <c r="F15" s="6"/>
      <c r="G15" s="2">
        <v>0</v>
      </c>
      <c r="H15" s="4">
        <f>G15/G8</f>
        <v>0</v>
      </c>
      <c r="I15">
        <v>0</v>
      </c>
      <c r="J15" s="4">
        <f>I15/I8</f>
        <v>0</v>
      </c>
      <c r="K15" s="2">
        <v>0</v>
      </c>
    </row>
    <row r="16" spans="1:11" x14ac:dyDescent="0.25">
      <c r="E16" s="6" t="s">
        <v>17</v>
      </c>
      <c r="F16" s="6"/>
      <c r="G16" s="8"/>
      <c r="H16" s="9"/>
      <c r="I16" s="6"/>
      <c r="J16" s="9"/>
      <c r="K16" s="8"/>
    </row>
    <row r="17" spans="2:11" x14ac:dyDescent="0.25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25">
      <c r="E18" s="6" t="s">
        <v>19</v>
      </c>
      <c r="F18" s="6"/>
      <c r="G18" s="2">
        <v>5800.0095693900003</v>
      </c>
      <c r="H18" s="4">
        <f>G18/G5</f>
        <v>0.1351136191386518</v>
      </c>
      <c r="I18">
        <v>248</v>
      </c>
      <c r="J18" s="4">
        <f>I18/I5</f>
        <v>6.0296620471675173E-2</v>
      </c>
      <c r="K18" s="2">
        <v>3092.8241176900001</v>
      </c>
    </row>
    <row r="19" spans="2:11" x14ac:dyDescent="0.25">
      <c r="E19" s="6" t="s">
        <v>20</v>
      </c>
      <c r="F19" s="6"/>
      <c r="G19" s="2">
        <v>685.69755196000006</v>
      </c>
      <c r="H19" s="4">
        <f>G19/G5</f>
        <v>1.5973607762439133E-2</v>
      </c>
      <c r="I19">
        <v>23</v>
      </c>
      <c r="J19" s="4">
        <f>I19/I5</f>
        <v>5.5920252856795525E-3</v>
      </c>
      <c r="K19" s="2">
        <v>405.50369667000001</v>
      </c>
    </row>
    <row r="20" spans="2:11" x14ac:dyDescent="0.25">
      <c r="E20" s="6" t="s">
        <v>21</v>
      </c>
      <c r="F20" s="6"/>
      <c r="G20" s="2">
        <v>36441.198444239999</v>
      </c>
      <c r="H20" s="4">
        <f>1-H18-H19</f>
        <v>0.848912773098909</v>
      </c>
      <c r="I20">
        <v>3842</v>
      </c>
      <c r="J20" s="4">
        <f>1-J18-J19</f>
        <v>0.93411135424264524</v>
      </c>
      <c r="K20" s="2">
        <v>36028.465258709999</v>
      </c>
    </row>
    <row r="21" spans="2:11" x14ac:dyDescent="0.25">
      <c r="F21" t="s">
        <v>22</v>
      </c>
    </row>
    <row r="22" spans="2:11" x14ac:dyDescent="0.25">
      <c r="F22" t="s">
        <v>23</v>
      </c>
      <c r="G22" s="2">
        <v>34925.59649951</v>
      </c>
      <c r="H22" s="4">
        <f>G22/G20</f>
        <v>0.95840965694229086</v>
      </c>
      <c r="I22">
        <v>3810</v>
      </c>
      <c r="J22" s="4">
        <f>I22/I20</f>
        <v>0.99167100468505986</v>
      </c>
      <c r="K22" s="2">
        <v>34530.313155819997</v>
      </c>
    </row>
    <row r="23" spans="2:11" x14ac:dyDescent="0.25">
      <c r="F23" t="s">
        <v>24</v>
      </c>
      <c r="G23" s="2">
        <f>G20-G22</f>
        <v>1515.6019447299986</v>
      </c>
      <c r="H23" s="4">
        <f>1-H22</f>
        <v>4.1590343057709145E-2</v>
      </c>
      <c r="I23">
        <f>I20-I22</f>
        <v>32</v>
      </c>
      <c r="J23" s="4">
        <f>1-J22</f>
        <v>8.3289953149401352E-3</v>
      </c>
    </row>
    <row r="25" spans="2:11" x14ac:dyDescent="0.25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25">
      <c r="E26" s="6" t="s">
        <v>26</v>
      </c>
      <c r="F26" s="6"/>
      <c r="G26" s="2">
        <v>42139.65926072</v>
      </c>
      <c r="H26" s="4">
        <f>G26/G5</f>
        <v>0.98166077208460478</v>
      </c>
      <c r="I26">
        <v>4075</v>
      </c>
      <c r="J26" s="4">
        <f>I26/I5</f>
        <v>0.99076100170192072</v>
      </c>
      <c r="K26" s="2">
        <v>38739.546768200002</v>
      </c>
    </row>
    <row r="27" spans="2:11" x14ac:dyDescent="0.25">
      <c r="E27" s="6" t="s">
        <v>27</v>
      </c>
      <c r="F27" s="6"/>
      <c r="G27" s="2">
        <v>787.24630487000002</v>
      </c>
      <c r="H27" s="4">
        <f>G27/G5</f>
        <v>1.8339227915395159E-2</v>
      </c>
      <c r="I27">
        <v>38</v>
      </c>
      <c r="J27" s="4">
        <f>I27/I5</f>
        <v>9.2389982980792609E-3</v>
      </c>
      <c r="K27" s="2">
        <v>787.24630487000002</v>
      </c>
    </row>
    <row r="28" spans="2:11" x14ac:dyDescent="0.25">
      <c r="E28" s="6" t="s">
        <v>28</v>
      </c>
      <c r="F28" s="6"/>
      <c r="G28" s="2">
        <v>0</v>
      </c>
      <c r="H28" s="4">
        <f>G28/G5</f>
        <v>0</v>
      </c>
      <c r="I28">
        <v>0</v>
      </c>
      <c r="J28" s="4">
        <f>I28/I5</f>
        <v>0</v>
      </c>
      <c r="K28" s="2">
        <v>0</v>
      </c>
    </row>
    <row r="29" spans="2:11" x14ac:dyDescent="0.25">
      <c r="E29" s="6" t="s">
        <v>29</v>
      </c>
      <c r="F29" s="6"/>
      <c r="G29" s="2">
        <v>0</v>
      </c>
      <c r="H29" s="4">
        <f>G29/G5</f>
        <v>0</v>
      </c>
      <c r="I29">
        <v>0</v>
      </c>
      <c r="J29" s="4">
        <f>I29/I5</f>
        <v>0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 x14ac:dyDescent="0.2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 x14ac:dyDescent="0.25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25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25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25">
      <c r="B4" s="1"/>
      <c r="C4" s="1"/>
      <c r="D4" s="13" t="s">
        <v>6</v>
      </c>
      <c r="E4" s="13"/>
      <c r="F4" s="13"/>
      <c r="G4" s="3">
        <v>39822.539395289998</v>
      </c>
      <c r="H4" s="5"/>
      <c r="I4" s="1">
        <v>4847</v>
      </c>
      <c r="J4" s="5"/>
      <c r="K4" s="3">
        <v>51540.811713000003</v>
      </c>
    </row>
    <row r="5" spans="1:11" x14ac:dyDescent="0.25">
      <c r="E5" s="6" t="s">
        <v>7</v>
      </c>
      <c r="F5" s="6"/>
      <c r="G5" s="2">
        <v>39526.711923590003</v>
      </c>
      <c r="H5" s="4">
        <f>G5/G4</f>
        <v>0.99257135591571577</v>
      </c>
      <c r="I5">
        <v>3755</v>
      </c>
      <c r="J5" s="4">
        <f>I5/I4</f>
        <v>0.77470600371363729</v>
      </c>
      <c r="K5" s="2">
        <v>38340.182051229996</v>
      </c>
    </row>
    <row r="6" spans="1:11" x14ac:dyDescent="0.25">
      <c r="F6" t="s">
        <v>8</v>
      </c>
    </row>
    <row r="7" spans="1:11" x14ac:dyDescent="0.25">
      <c r="F7" t="s">
        <v>9</v>
      </c>
      <c r="G7" s="2">
        <v>23800.392659879999</v>
      </c>
      <c r="H7" s="4">
        <f>G7/G5</f>
        <v>0.60213439220264731</v>
      </c>
      <c r="I7">
        <v>2327</v>
      </c>
      <c r="J7" s="4">
        <f>I7/I5</f>
        <v>0.61970705725699071</v>
      </c>
      <c r="K7" s="2">
        <v>22842.169236109999</v>
      </c>
    </row>
    <row r="8" spans="1:11" x14ac:dyDescent="0.25">
      <c r="F8" t="s">
        <v>10</v>
      </c>
      <c r="G8" s="2">
        <f>G5-G7</f>
        <v>15726.319263710004</v>
      </c>
      <c r="H8" s="4">
        <f>1-H7</f>
        <v>0.39786560779735269</v>
      </c>
      <c r="I8">
        <f>I5-I7</f>
        <v>1428</v>
      </c>
      <c r="J8" s="4">
        <f>1-J7</f>
        <v>0.38029294274300929</v>
      </c>
      <c r="K8" s="2">
        <f>K5-K7</f>
        <v>15498.012815119997</v>
      </c>
    </row>
    <row r="9" spans="1:11" x14ac:dyDescent="0.25">
      <c r="E9" s="6" t="s">
        <v>11</v>
      </c>
      <c r="F9" s="6"/>
      <c r="G9" s="2">
        <v>265.51623203000003</v>
      </c>
      <c r="H9" s="4">
        <f>1-H5-H10</f>
        <v>6.667486204091762E-3</v>
      </c>
      <c r="I9">
        <v>1024</v>
      </c>
      <c r="J9" s="4">
        <f>1-J5-J10</f>
        <v>0.21126469981431814</v>
      </c>
      <c r="K9" s="2">
        <v>205.98187841000001</v>
      </c>
    </row>
    <row r="10" spans="1:11" x14ac:dyDescent="0.25">
      <c r="E10" s="6" t="s">
        <v>12</v>
      </c>
      <c r="F10" s="6"/>
      <c r="G10" s="2">
        <v>30.311239669999999</v>
      </c>
      <c r="H10" s="4">
        <f>G10/G4</f>
        <v>7.6115788019246843E-4</v>
      </c>
      <c r="I10">
        <v>68</v>
      </c>
      <c r="J10" s="4">
        <f>I10/I4</f>
        <v>1.4029296472044563E-2</v>
      </c>
      <c r="K10" s="2">
        <v>12994.64778336</v>
      </c>
    </row>
    <row r="12" spans="1:11" x14ac:dyDescent="0.25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25">
      <c r="B13" s="1"/>
      <c r="C13" s="1"/>
      <c r="D13" s="13" t="s">
        <v>14</v>
      </c>
      <c r="E13" s="13"/>
      <c r="F13" s="13"/>
      <c r="G13" s="3">
        <f>G14+G15</f>
        <v>1731.3278722</v>
      </c>
      <c r="H13" s="5">
        <f>G13/G5</f>
        <v>4.380146457784978E-2</v>
      </c>
      <c r="I13" s="1">
        <f>I14+I15</f>
        <v>189</v>
      </c>
      <c r="J13" s="5">
        <f>I13/I5</f>
        <v>5.0332889480692408E-2</v>
      </c>
      <c r="K13" s="3">
        <f>K14+K15</f>
        <v>1599.1204682600001</v>
      </c>
    </row>
    <row r="14" spans="1:11" x14ac:dyDescent="0.25">
      <c r="E14" s="6" t="s">
        <v>15</v>
      </c>
      <c r="F14" s="6"/>
      <c r="G14" s="2">
        <v>1731.3278722</v>
      </c>
      <c r="H14" s="4">
        <f>G14/G7</f>
        <v>7.2743668431927852E-2</v>
      </c>
      <c r="I14">
        <v>184</v>
      </c>
      <c r="J14" s="4">
        <f>I14/I7</f>
        <v>7.9071766222604215E-2</v>
      </c>
      <c r="K14" s="2">
        <v>1599.1204682600001</v>
      </c>
    </row>
    <row r="15" spans="1:11" x14ac:dyDescent="0.25">
      <c r="E15" s="6" t="s">
        <v>16</v>
      </c>
      <c r="F15" s="6"/>
      <c r="G15" s="2">
        <v>0</v>
      </c>
      <c r="H15" s="4">
        <f>G15/G8</f>
        <v>0</v>
      </c>
      <c r="I15">
        <v>5</v>
      </c>
      <c r="J15" s="4">
        <f>I15/I8</f>
        <v>3.5014005602240898E-3</v>
      </c>
      <c r="K15" s="2">
        <v>0</v>
      </c>
    </row>
    <row r="16" spans="1:11" x14ac:dyDescent="0.25">
      <c r="E16" s="6" t="s">
        <v>17</v>
      </c>
      <c r="F16" s="6"/>
      <c r="G16" s="8"/>
      <c r="H16" s="9"/>
      <c r="I16" s="6"/>
      <c r="J16" s="9"/>
      <c r="K16" s="8"/>
    </row>
    <row r="17" spans="2:11" x14ac:dyDescent="0.25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25">
      <c r="E18" s="6" t="s">
        <v>19</v>
      </c>
      <c r="F18" s="6"/>
      <c r="G18" s="2">
        <v>2808.06376804</v>
      </c>
      <c r="H18" s="4">
        <f>G18/G5</f>
        <v>7.104217961434113E-2</v>
      </c>
      <c r="I18">
        <v>184</v>
      </c>
      <c r="J18" s="4">
        <f>I18/I5</f>
        <v>4.9001331557922773E-2</v>
      </c>
      <c r="K18" s="2">
        <v>2385.8106040799998</v>
      </c>
    </row>
    <row r="19" spans="2:11" x14ac:dyDescent="0.25">
      <c r="E19" s="6" t="s">
        <v>20</v>
      </c>
      <c r="F19" s="6"/>
      <c r="G19" s="2">
        <v>678.88461894</v>
      </c>
      <c r="H19" s="4">
        <f>G19/G5</f>
        <v>1.71753375350919E-2</v>
      </c>
      <c r="I19">
        <v>22</v>
      </c>
      <c r="J19" s="4">
        <f>I19/I5</f>
        <v>5.8588548601864179E-3</v>
      </c>
      <c r="K19" s="2">
        <v>398.69076365000001</v>
      </c>
    </row>
    <row r="20" spans="2:11" x14ac:dyDescent="0.25">
      <c r="E20" s="6" t="s">
        <v>21</v>
      </c>
      <c r="F20" s="6"/>
      <c r="G20" s="2">
        <v>36039.76353661</v>
      </c>
      <c r="H20" s="4">
        <f>1-H18-H19</f>
        <v>0.91178248285056696</v>
      </c>
      <c r="I20">
        <v>3513</v>
      </c>
      <c r="J20" s="4">
        <f>1-J18-J19</f>
        <v>0.94513981358189081</v>
      </c>
      <c r="K20" s="2">
        <v>35549.387646969997</v>
      </c>
    </row>
    <row r="21" spans="2:11" x14ac:dyDescent="0.25">
      <c r="F21" t="s">
        <v>22</v>
      </c>
    </row>
    <row r="22" spans="2:11" x14ac:dyDescent="0.25">
      <c r="F22" t="s">
        <v>23</v>
      </c>
      <c r="G22" s="2">
        <v>31560.181111440001</v>
      </c>
      <c r="H22" s="4">
        <f>G22/G20</f>
        <v>0.87570444460270835</v>
      </c>
      <c r="I22">
        <v>3055</v>
      </c>
      <c r="J22" s="4">
        <f>I22/I20</f>
        <v>0.86962709934528892</v>
      </c>
      <c r="K22" s="2">
        <v>31178.271670490001</v>
      </c>
    </row>
    <row r="23" spans="2:11" x14ac:dyDescent="0.25">
      <c r="F23" t="s">
        <v>24</v>
      </c>
      <c r="G23" s="2">
        <f>G20-G22</f>
        <v>4479.5824251699996</v>
      </c>
      <c r="H23" s="4">
        <f>1-H22</f>
        <v>0.12429555539729165</v>
      </c>
      <c r="I23">
        <f>I20-I22</f>
        <v>458</v>
      </c>
      <c r="J23" s="4">
        <f>1-J22</f>
        <v>0.13037290065471108</v>
      </c>
    </row>
    <row r="25" spans="2:11" x14ac:dyDescent="0.25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25">
      <c r="E26" s="6" t="s">
        <v>26</v>
      </c>
      <c r="F26" s="6"/>
      <c r="G26" s="2">
        <v>39242.992531260003</v>
      </c>
      <c r="H26" s="4">
        <f>G26/G5</f>
        <v>0.99282208464801058</v>
      </c>
      <c r="I26">
        <v>3718</v>
      </c>
      <c r="J26" s="4">
        <f>I26/I5</f>
        <v>0.99014647137150469</v>
      </c>
      <c r="K26" s="2">
        <v>38047.822455430003</v>
      </c>
    </row>
    <row r="27" spans="2:11" x14ac:dyDescent="0.25">
      <c r="E27" s="6" t="s">
        <v>27</v>
      </c>
      <c r="F27" s="6"/>
      <c r="G27" s="2">
        <v>283.71939233000001</v>
      </c>
      <c r="H27" s="4">
        <f>G27/G5</f>
        <v>7.177915351989422E-3</v>
      </c>
      <c r="I27">
        <v>29</v>
      </c>
      <c r="J27" s="4">
        <f>I27/I5</f>
        <v>7.7230359520639152E-3</v>
      </c>
      <c r="K27" s="2">
        <v>292.14959579999999</v>
      </c>
    </row>
    <row r="28" spans="2:11" x14ac:dyDescent="0.25">
      <c r="E28" s="6" t="s">
        <v>28</v>
      </c>
      <c r="F28" s="6"/>
      <c r="G28" s="2">
        <v>0</v>
      </c>
      <c r="H28" s="4">
        <f>G28/G5</f>
        <v>0</v>
      </c>
      <c r="I28">
        <v>0</v>
      </c>
      <c r="J28" s="4">
        <f>I28/I5</f>
        <v>0</v>
      </c>
      <c r="K28" s="2">
        <v>0</v>
      </c>
    </row>
    <row r="29" spans="2:11" x14ac:dyDescent="0.25">
      <c r="E29" s="6" t="s">
        <v>29</v>
      </c>
      <c r="F29" s="6"/>
      <c r="G29" s="2">
        <v>0</v>
      </c>
      <c r="H29" s="4">
        <f>G29/G5</f>
        <v>0</v>
      </c>
      <c r="I29">
        <v>0</v>
      </c>
      <c r="J29" s="4">
        <f>I29/I5</f>
        <v>0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25"/>
  <sheetData>
    <row r="1" spans="1:2" x14ac:dyDescent="0.25">
      <c r="A1" t="s">
        <v>30</v>
      </c>
    </row>
    <row r="2" spans="1:2" x14ac:dyDescent="0.25">
      <c r="A2" t="s">
        <v>31</v>
      </c>
      <c r="B2">
        <f>'NEWT - EU'!$G$7</f>
        <v>14113.904696219999</v>
      </c>
    </row>
    <row r="3" spans="1:2" x14ac:dyDescent="0.25">
      <c r="A3" t="s">
        <v>32</v>
      </c>
      <c r="B3">
        <f>'NEWT - EU'!$G$8</f>
        <v>28813.00086937</v>
      </c>
    </row>
    <row r="4" spans="1:2" x14ac:dyDescent="0.25">
      <c r="A4" t="s">
        <v>33</v>
      </c>
      <c r="B4">
        <f>'NEWT - EU'!$G$9</f>
        <v>53.164284139999999</v>
      </c>
    </row>
    <row r="5" spans="1:2" x14ac:dyDescent="0.25">
      <c r="A5" t="s">
        <v>34</v>
      </c>
      <c r="B5">
        <f>'NEWT - EU'!$G$10</f>
        <v>0</v>
      </c>
    </row>
    <row r="14" spans="1:2" x14ac:dyDescent="0.25">
      <c r="A14" t="s">
        <v>35</v>
      </c>
    </row>
    <row r="15" spans="1:2" x14ac:dyDescent="0.25">
      <c r="A15" t="s">
        <v>31</v>
      </c>
      <c r="B15">
        <f>'NEWT - EU'!$I$7</f>
        <v>1028</v>
      </c>
    </row>
    <row r="16" spans="1:2" x14ac:dyDescent="0.25">
      <c r="A16" t="s">
        <v>32</v>
      </c>
      <c r="B16">
        <f>'NEWT - EU'!$I$8</f>
        <v>3085</v>
      </c>
    </row>
    <row r="17" spans="1:2" x14ac:dyDescent="0.25">
      <c r="A17" t="s">
        <v>33</v>
      </c>
      <c r="B17">
        <f>'NEWT - EU'!$I$9</f>
        <v>66</v>
      </c>
    </row>
    <row r="18" spans="1:2" x14ac:dyDescent="0.25">
      <c r="A18" t="s">
        <v>34</v>
      </c>
      <c r="B18">
        <f>'NEWT - EU'!$I$10</f>
        <v>0</v>
      </c>
    </row>
    <row r="26" spans="1:2" x14ac:dyDescent="0.25">
      <c r="A26" t="s">
        <v>18</v>
      </c>
    </row>
    <row r="27" spans="1:2" x14ac:dyDescent="0.25">
      <c r="A27" t="s">
        <v>36</v>
      </c>
      <c r="B27">
        <f>'NEWT - EU'!$G$18</f>
        <v>5800.0095693900003</v>
      </c>
    </row>
    <row r="28" spans="1:2" x14ac:dyDescent="0.25">
      <c r="A28" t="s">
        <v>37</v>
      </c>
      <c r="B28">
        <f>'NEWT - EU'!$G$19</f>
        <v>685.69755196000006</v>
      </c>
    </row>
    <row r="29" spans="1:2" x14ac:dyDescent="0.25">
      <c r="A29" t="s">
        <v>38</v>
      </c>
      <c r="B29">
        <f>'NEWT - EU'!$G$22</f>
        <v>34925.59649951</v>
      </c>
    </row>
    <row r="30" spans="1:2" x14ac:dyDescent="0.25">
      <c r="A30" t="s">
        <v>39</v>
      </c>
      <c r="B30">
        <f>'NEWT - EU'!$G$23</f>
        <v>1515.6019447299986</v>
      </c>
    </row>
    <row r="39" spans="1:2" x14ac:dyDescent="0.25">
      <c r="A39" t="s">
        <v>40</v>
      </c>
    </row>
    <row r="40" spans="1:2" x14ac:dyDescent="0.25">
      <c r="A40" t="s">
        <v>41</v>
      </c>
      <c r="B40">
        <f>'NEWT - EU'!$G$26</f>
        <v>42139.65926072</v>
      </c>
    </row>
    <row r="41" spans="1:2" x14ac:dyDescent="0.25">
      <c r="A41" t="s">
        <v>42</v>
      </c>
      <c r="B41">
        <f>'NEWT - EU'!$G$27</f>
        <v>787.24630487000002</v>
      </c>
    </row>
    <row r="42" spans="1:2" x14ac:dyDescent="0.25">
      <c r="A42" t="s">
        <v>43</v>
      </c>
      <c r="B42">
        <f>'NEWT - EU'!$G$28</f>
        <v>0</v>
      </c>
    </row>
    <row r="43" spans="1:2" x14ac:dyDescent="0.25">
      <c r="A43" t="s">
        <v>44</v>
      </c>
      <c r="B43">
        <f>'NEWT - EU'!$G$29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2024-04-23T13:50:13Z</dcterms:created>
  <dcterms:modified xsi:type="dcterms:W3CDTF">2024-04-23T13:50:13Z</dcterms:modified>
</cp:coreProperties>
</file>