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9EDD9E03-6FBD-4261-A4C1-AA6D076C7B81}" xr6:coauthVersionLast="47" xr6:coauthVersionMax="47" xr10:uidLastSave="{00000000-0000-0000-0000-000000000000}"/>
  <bookViews>
    <workbookView xWindow="-25215" yWindow="2535" windowWidth="21600" windowHeight="1119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4" i="5"/>
  <c r="H14" i="5"/>
  <c r="K13" i="5"/>
  <c r="I13" i="5"/>
  <c r="J13" i="5" s="1"/>
  <c r="G13" i="5"/>
  <c r="H13" i="5" s="1"/>
  <c r="J10" i="5"/>
  <c r="H10" i="5"/>
  <c r="H9" i="5"/>
  <c r="K8" i="5"/>
  <c r="J8" i="5"/>
  <c r="I8" i="5"/>
  <c r="J15" i="5" s="1"/>
  <c r="H8" i="5"/>
  <c r="G8" i="5"/>
  <c r="H15" i="5" s="1"/>
  <c r="J7" i="5"/>
  <c r="H7" i="5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19" i="2"/>
  <c r="J20" i="2" s="1"/>
  <c r="H19" i="2"/>
  <c r="J18" i="2"/>
  <c r="H18" i="2"/>
  <c r="H20" i="2" s="1"/>
  <c r="J14" i="2"/>
  <c r="H14" i="2"/>
  <c r="K13" i="2"/>
  <c r="I13" i="2"/>
  <c r="J13" i="2" s="1"/>
  <c r="G13" i="2"/>
  <c r="H13" i="2" s="1"/>
  <c r="J10" i="2"/>
  <c r="H10" i="2"/>
  <c r="H9" i="2"/>
  <c r="K8" i="2"/>
  <c r="I8" i="2"/>
  <c r="B16" i="3" s="1"/>
  <c r="H8" i="2"/>
  <c r="G8" i="2"/>
  <c r="B3" i="3" s="1"/>
  <c r="J7" i="2"/>
  <c r="J8" i="2" s="1"/>
  <c r="H7" i="2"/>
  <c r="J5" i="2"/>
  <c r="J9" i="2" s="1"/>
  <c r="H5" i="2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<sst xmlns="http://schemas.openxmlformats.org/spreadsheetml/2006/main" count="82" uniqueCount="45">
  <si>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18 October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</si>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</sst>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12960456.330647627</c:v>
                </c:pt>
                <c:pt idx="1">
                  <c:v>303313.84771010838</c:v>
                </c:pt>
                <c:pt idx="2">
                  <c:v>350016.77365008602</c:v>
                </c:pt>
                <c:pt idx="3">
                  <c:v>76.87579178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E0-4EEC-A856-E38D304C5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440905</c:v>
                </c:pt>
                <c:pt idx="1">
                  <c:v>20693</c:v>
                </c:pt>
                <c:pt idx="2">
                  <c:v>863016</c:v>
                </c:pt>
                <c:pt idx="3">
                  <c:v>2592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804-4787-8DD1-B161000FF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6057739.9175343551</c:v>
                </c:pt>
                <c:pt idx="1">
                  <c:v>1456189.195296847</c:v>
                </c:pt>
                <c:pt idx="2">
                  <c:v>77708.956134313004</c:v>
                </c:pt>
                <c:pt idx="3">
                  <c:v>5672132.1093922211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10B-413A-90E6-45738D9BC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5779675.1107812738</c:v>
                </c:pt>
                <c:pt idx="1">
                  <c:v>7473308.6654031444</c:v>
                </c:pt>
                <c:pt idx="2">
                  <c:v>10036.976453247</c:v>
                </c:pt>
                <c:pt idx="3">
                  <c:v>749.425720071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CAA-4752-91C2-BA80EEEA7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13613863.827799601</v>
      </c>
      <c r="H4" s="5"/>
      <c r="I4" s="1">
        <v>1327206</v>
      </c>
      <c r="J4" s="5"/>
      <c r="K4" s="3">
        <v>1194566.5152035891</v>
      </c>
    </row>
    <row r="5" spans="1:11" x14ac:dyDescent="0.25">
      <c r="E5" s="6" t="s">
        <v>7</v>
      </c>
      <c r="F5" s="6"/>
      <c r="G5" s="2">
        <v>13263770.178357735</v>
      </c>
      <c r="H5" s="4">
        <f>G5/G4</f>
        <v>0.9742840347259113</v>
      </c>
      <c r="I5">
        <v>461598</v>
      </c>
      <c r="J5" s="4">
        <f>I5/I4</f>
        <v>0.34779680019529746</v>
      </c>
      <c r="K5" s="2">
        <v>1094608.2190382441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12960456.330647627</v>
      </c>
      <c r="H7" s="4">
        <f>G7/G5</f>
        <v>0.97713215446050017</v>
      </c>
      <c r="I7">
        <v>440905</v>
      </c>
      <c r="J7" s="4">
        <f>I7/I5</f>
        <v>0.95517094961416649</v>
      </c>
      <c r="K7" s="2">
        <v>847444.18931274803</v>
      </c>
    </row>
    <row r="8" spans="1:11" x14ac:dyDescent="0.25">
      <c r="F8" t="s">
        <v>10</v>
      </c>
      <c r="G8" s="2">
        <f>G5-G7</f>
        <v>303313.84771010838</v>
      </c>
      <c r="H8" s="4">
        <f>1-H7</f>
        <v>2.2867845539499831E-2</v>
      </c>
      <c r="I8">
        <f>I5-I7</f>
        <v>20693</v>
      </c>
      <c r="J8" s="4">
        <f>1-J7</f>
        <v>4.4829050385833513E-2</v>
      </c>
      <c r="K8" s="2">
        <f>K5-K7</f>
        <v>247164.02972549608</v>
      </c>
    </row>
    <row r="9" spans="1:11" x14ac:dyDescent="0.25">
      <c r="E9" s="6" t="s">
        <v>11</v>
      </c>
      <c r="F9" s="6"/>
      <c r="G9" s="2">
        <v>350016.77365008602</v>
      </c>
      <c r="H9" s="4">
        <f>1-H5-H10</f>
        <v>2.571031839875982E-2</v>
      </c>
      <c r="I9">
        <v>863016</v>
      </c>
      <c r="J9" s="4">
        <f>1-J5-J10</f>
        <v>0.65025022490856732</v>
      </c>
      <c r="K9" s="2">
        <v>99853.542540167997</v>
      </c>
    </row>
    <row r="10" spans="1:11" x14ac:dyDescent="0.25">
      <c r="E10" s="6" t="s">
        <v>12</v>
      </c>
      <c r="F10" s="6"/>
      <c r="G10" s="2">
        <v>76.87579178</v>
      </c>
      <c r="H10" s="4">
        <f>G10/G4</f>
        <v>5.6468753288848915E-6</v>
      </c>
      <c r="I10">
        <v>2592</v>
      </c>
      <c r="J10" s="4">
        <f>I10/I4</f>
        <v>1.9529748961351892E-3</v>
      </c>
      <c r="K10" s="2">
        <v>104.753625177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6953873.6926111346</v>
      </c>
      <c r="H13" s="5">
        <f>G13/G5</f>
        <v>0.52427579783896217</v>
      </c>
      <c r="I13" s="1">
        <f>I14+I15</f>
        <v>277810</v>
      </c>
      <c r="J13" s="5">
        <f>I13/I5</f>
        <v>0.6018440287869532</v>
      </c>
      <c r="K13" s="3">
        <f>K14+K15</f>
        <v>85084.582403629</v>
      </c>
    </row>
    <row r="14" spans="1:11" x14ac:dyDescent="0.25">
      <c r="E14" s="6" t="s">
        <v>15</v>
      </c>
      <c r="F14" s="6"/>
      <c r="G14" s="2">
        <v>6909576.8699597986</v>
      </c>
      <c r="H14" s="4">
        <f>G14/G7</f>
        <v>0.53312759162813605</v>
      </c>
      <c r="I14">
        <v>274925</v>
      </c>
      <c r="J14" s="4">
        <f>I14/I7</f>
        <v>0.62354702260124062</v>
      </c>
      <c r="K14" s="2">
        <v>77367.857817634998</v>
      </c>
    </row>
    <row r="15" spans="1:11" x14ac:dyDescent="0.25">
      <c r="E15" s="6" t="s">
        <v>16</v>
      </c>
      <c r="F15" s="6"/>
      <c r="G15" s="2">
        <v>44296.822651335999</v>
      </c>
      <c r="H15" s="4">
        <f>G15/G8</f>
        <v>0.14604286281605119</v>
      </c>
      <c r="I15">
        <v>2885</v>
      </c>
      <c r="J15" s="4">
        <f>I15/I8</f>
        <v>0.13941912724109604</v>
      </c>
      <c r="K15" s="2">
        <v>7716.7245859940003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6057739.9175343551</v>
      </c>
      <c r="H18" s="4">
        <f>G18/G5</f>
        <v>0.45671327503990267</v>
      </c>
      <c r="I18">
        <v>252530</v>
      </c>
      <c r="J18" s="4">
        <f>I18/I5</f>
        <v>0.5470777603022543</v>
      </c>
      <c r="K18" s="2">
        <v>43127.991709210997</v>
      </c>
    </row>
    <row r="19" spans="2:11" x14ac:dyDescent="0.25">
      <c r="E19" s="6" t="s">
        <v>20</v>
      </c>
      <c r="F19" s="6"/>
      <c r="G19" s="2">
        <v>1456189.195296847</v>
      </c>
      <c r="H19" s="4">
        <f>G19/G5</f>
        <v>0.10978697427017288</v>
      </c>
      <c r="I19">
        <v>28547</v>
      </c>
      <c r="J19" s="4">
        <f>I19/I5</f>
        <v>6.1843855475976935E-2</v>
      </c>
      <c r="K19" s="2">
        <v>95605.061019891</v>
      </c>
    </row>
    <row r="20" spans="2:11" x14ac:dyDescent="0.25">
      <c r="E20" s="6" t="s">
        <v>21</v>
      </c>
      <c r="F20" s="6"/>
      <c r="G20" s="2">
        <v>5749841.0655265339</v>
      </c>
      <c r="H20" s="4">
        <f>1-H18-H19</f>
        <v>0.43349975068992447</v>
      </c>
      <c r="I20">
        <v>180521</v>
      </c>
      <c r="J20" s="4">
        <f>1-J18-J19</f>
        <v>0.39107838422176877</v>
      </c>
      <c r="K20" s="2">
        <v>955875.16630914202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77708.956134313004</v>
      </c>
      <c r="H22" s="4">
        <f>G22/G20</f>
        <v>1.3514974631250423E-2</v>
      </c>
      <c r="I22">
        <v>9349</v>
      </c>
      <c r="J22" s="4">
        <f>I22/I20</f>
        <v>5.1788988538729569E-2</v>
      </c>
      <c r="K22" s="2">
        <v>62188.639623952004</v>
      </c>
    </row>
    <row r="23" spans="2:11" x14ac:dyDescent="0.25">
      <c r="F23" t="s">
        <v>24</v>
      </c>
      <c r="G23" s="2">
        <f>G20-G22</f>
        <v>5672132.1093922211</v>
      </c>
      <c r="H23" s="4">
        <f>1-H22</f>
        <v>0.9864850253687496</v>
      </c>
      <c r="I23">
        <f>I20-I22</f>
        <v>171172</v>
      </c>
      <c r="J23" s="4">
        <f>1-J22</f>
        <v>0.9482110114612704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5779675.1107812738</v>
      </c>
      <c r="H26" s="4">
        <f>G26/G5</f>
        <v>0.43574903915418178</v>
      </c>
      <c r="I26">
        <v>239983</v>
      </c>
      <c r="J26" s="4">
        <f>I26/I5</f>
        <v>0.51989610006975762</v>
      </c>
      <c r="K26" s="2">
        <v>159015.86989024401</v>
      </c>
    </row>
    <row r="27" spans="2:11" x14ac:dyDescent="0.25">
      <c r="E27" s="6" t="s">
        <v>27</v>
      </c>
      <c r="F27" s="6"/>
      <c r="G27" s="2">
        <v>7473308.6654031444</v>
      </c>
      <c r="H27" s="4">
        <f>G27/G5</f>
        <v>0.56343773790631668</v>
      </c>
      <c r="I27">
        <v>221282</v>
      </c>
      <c r="J27" s="4">
        <f>I27/I5</f>
        <v>0.47938249299173741</v>
      </c>
      <c r="K27" s="2">
        <v>935540.82684144506</v>
      </c>
    </row>
    <row r="28" spans="2:11" x14ac:dyDescent="0.25">
      <c r="E28" s="6" t="s">
        <v>28</v>
      </c>
      <c r="F28" s="6"/>
      <c r="G28" s="2">
        <v>10036.976453247</v>
      </c>
      <c r="H28" s="4">
        <f>G28/G5</f>
        <v>7.5672122769619157E-4</v>
      </c>
      <c r="I28">
        <v>312</v>
      </c>
      <c r="J28" s="4">
        <f>I28/I5</f>
        <v>6.7591280724786499E-4</v>
      </c>
      <c r="K28" s="2">
        <v>0</v>
      </c>
    </row>
    <row r="29" spans="2:11" x14ac:dyDescent="0.25">
      <c r="E29" s="6" t="s">
        <v>29</v>
      </c>
      <c r="F29" s="6"/>
      <c r="G29" s="2">
        <v>749.425720071</v>
      </c>
      <c r="H29" s="4">
        <f>G29/G5</f>
        <v>5.6501711805428069E-5</v>
      </c>
      <c r="I29">
        <v>21</v>
      </c>
      <c r="J29" s="4">
        <f>I29/I5</f>
        <v>4.5494131257067839E-5</v>
      </c>
      <c r="K29" s="2">
        <v>51.522306555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16410193.812683012</v>
      </c>
      <c r="H4" s="5"/>
      <c r="I4" s="1">
        <v>2399202</v>
      </c>
      <c r="J4" s="5"/>
      <c r="K4" s="3">
        <v>156872128.96410325</v>
      </c>
    </row>
    <row r="5" spans="1:11" x14ac:dyDescent="0.25">
      <c r="E5" s="6" t="s">
        <v>7</v>
      </c>
      <c r="F5" s="6"/>
      <c r="G5" s="2">
        <v>14007350.742270252</v>
      </c>
      <c r="H5" s="4">
        <f>G5/G4</f>
        <v>0.8535761918573036</v>
      </c>
      <c r="I5">
        <v>453582</v>
      </c>
      <c r="J5" s="4">
        <f>I5/I4</f>
        <v>0.18905536090750175</v>
      </c>
      <c r="K5" s="2">
        <v>21325325.286104172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13300024.877851386</v>
      </c>
      <c r="H7" s="4">
        <f>G7/G5</f>
        <v>0.94950323744772414</v>
      </c>
      <c r="I7">
        <v>427177</v>
      </c>
      <c r="J7" s="4">
        <f>I7/I5</f>
        <v>0.94178560877636242</v>
      </c>
      <c r="K7" s="2">
        <v>21010001.883531626</v>
      </c>
    </row>
    <row r="8" spans="1:11" x14ac:dyDescent="0.25">
      <c r="F8" t="s">
        <v>10</v>
      </c>
      <c r="G8" s="2">
        <f>G5-G7</f>
        <v>707325.86441886611</v>
      </c>
      <c r="H8" s="4">
        <f>1-H7</f>
        <v>5.0496762552275865E-2</v>
      </c>
      <c r="I8">
        <f>I5-I7</f>
        <v>26405</v>
      </c>
      <c r="J8" s="4">
        <f>1-J7</f>
        <v>5.8214391223637585E-2</v>
      </c>
      <c r="K8" s="2">
        <f>K5-K7</f>
        <v>315323.40257254615</v>
      </c>
    </row>
    <row r="9" spans="1:11" x14ac:dyDescent="0.25">
      <c r="E9" s="6" t="s">
        <v>11</v>
      </c>
      <c r="F9" s="6"/>
      <c r="G9" s="2">
        <v>2269704.1642826688</v>
      </c>
      <c r="H9" s="4">
        <f>1-H5-H10</f>
        <v>0.13831062510233583</v>
      </c>
      <c r="I9">
        <v>1384377</v>
      </c>
      <c r="J9" s="4">
        <f>1-J5-J10</f>
        <v>0.57701560768955673</v>
      </c>
      <c r="K9" s="2">
        <v>134814973.54255256</v>
      </c>
    </row>
    <row r="10" spans="1:11" x14ac:dyDescent="0.25">
      <c r="E10" s="6" t="s">
        <v>12</v>
      </c>
      <c r="F10" s="6"/>
      <c r="G10" s="2">
        <v>133138.90613009001</v>
      </c>
      <c r="H10" s="4">
        <f>G10/G4</f>
        <v>8.1131830403605842E-3</v>
      </c>
      <c r="I10">
        <v>561243</v>
      </c>
      <c r="J10" s="4">
        <f>I10/I4</f>
        <v>0.23392903140294147</v>
      </c>
      <c r="K10" s="2">
        <v>731830.13544654101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5837103.3256145176</v>
      </c>
      <c r="H13" s="5">
        <f>G13/G5</f>
        <v>0.41671715323010927</v>
      </c>
      <c r="I13" s="1">
        <f>I14+I15</f>
        <v>175615</v>
      </c>
      <c r="J13" s="5">
        <f>I13/I5</f>
        <v>0.3871736532754827</v>
      </c>
      <c r="K13" s="3">
        <f>K14+K15</f>
        <v>7136900.2475156132</v>
      </c>
    </row>
    <row r="14" spans="1:11" x14ac:dyDescent="0.25">
      <c r="E14" s="6" t="s">
        <v>15</v>
      </c>
      <c r="F14" s="6"/>
      <c r="G14" s="2">
        <v>5785161.9965420486</v>
      </c>
      <c r="H14" s="4">
        <f>G14/G7</f>
        <v>0.43497377258114117</v>
      </c>
      <c r="I14">
        <v>173621</v>
      </c>
      <c r="J14" s="4">
        <f>I14/I7</f>
        <v>0.40643808070191045</v>
      </c>
      <c r="K14" s="2">
        <v>7123457.4981234875</v>
      </c>
    </row>
    <row r="15" spans="1:11" x14ac:dyDescent="0.25">
      <c r="E15" s="6" t="s">
        <v>16</v>
      </c>
      <c r="F15" s="6"/>
      <c r="G15" s="2">
        <v>51941.329072469001</v>
      </c>
      <c r="H15" s="4">
        <f>G15/G8</f>
        <v>7.3433380122673197E-2</v>
      </c>
      <c r="I15">
        <v>1994</v>
      </c>
      <c r="J15" s="4">
        <f>I15/I8</f>
        <v>7.5516000757432311E-2</v>
      </c>
      <c r="K15" s="2">
        <v>13442.749392125999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5216406.1048625903</v>
      </c>
      <c r="H18" s="4">
        <f>G18/G5</f>
        <v>0.37240490374250007</v>
      </c>
      <c r="I18">
        <v>170526</v>
      </c>
      <c r="J18" s="4">
        <f>I18/I5</f>
        <v>0.37595407225154437</v>
      </c>
      <c r="K18" s="2">
        <v>5347574.9795682393</v>
      </c>
    </row>
    <row r="19" spans="2:11" x14ac:dyDescent="0.25">
      <c r="E19" s="6" t="s">
        <v>20</v>
      </c>
      <c r="F19" s="6"/>
      <c r="G19" s="2">
        <v>1332919.8858485511</v>
      </c>
      <c r="H19" s="4">
        <f>G19/G5</f>
        <v>9.5158599964672339E-2</v>
      </c>
      <c r="I19">
        <v>32020</v>
      </c>
      <c r="J19" s="4">
        <f>I19/I5</f>
        <v>7.0593630258696333E-2</v>
      </c>
      <c r="K19" s="2">
        <v>3656793.4952373458</v>
      </c>
    </row>
    <row r="20" spans="2:11" x14ac:dyDescent="0.25">
      <c r="E20" s="6" t="s">
        <v>21</v>
      </c>
      <c r="F20" s="6"/>
      <c r="G20" s="2">
        <v>7458024.7515591113</v>
      </c>
      <c r="H20" s="4">
        <f>1-H18-H19</f>
        <v>0.53243649629282752</v>
      </c>
      <c r="I20">
        <v>250999</v>
      </c>
      <c r="J20" s="4">
        <f>1-J18-J19</f>
        <v>0.55345229748975922</v>
      </c>
      <c r="K20" s="2">
        <v>12310247.652277665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312113.05472700298</v>
      </c>
      <c r="H22" s="4">
        <f>G22/G20</f>
        <v>4.1849291886803579E-2</v>
      </c>
      <c r="I22">
        <v>23632</v>
      </c>
      <c r="J22" s="4">
        <f>I22/I20</f>
        <v>9.4151769528962273E-2</v>
      </c>
      <c r="K22" s="2">
        <v>4311216.1332638627</v>
      </c>
    </row>
    <row r="23" spans="2:11" x14ac:dyDescent="0.25">
      <c r="F23" t="s">
        <v>24</v>
      </c>
      <c r="G23" s="2">
        <f>G20-G22</f>
        <v>7145911.6968321083</v>
      </c>
      <c r="H23" s="4">
        <f>1-H22</f>
        <v>0.95815070811319647</v>
      </c>
      <c r="I23">
        <f>I20-I22</f>
        <v>227367</v>
      </c>
      <c r="J23" s="4">
        <f>1-J22</f>
        <v>0.90584823047103769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6839832.7794925217</v>
      </c>
      <c r="H26" s="4">
        <f>G26/G5</f>
        <v>0.48830309923287823</v>
      </c>
      <c r="I26">
        <v>236352</v>
      </c>
      <c r="J26" s="4">
        <f>I26/I5</f>
        <v>0.5210788787914864</v>
      </c>
      <c r="K26" s="2">
        <v>14812256.700822607</v>
      </c>
    </row>
    <row r="27" spans="2:11" x14ac:dyDescent="0.25">
      <c r="E27" s="6" t="s">
        <v>27</v>
      </c>
      <c r="F27" s="6"/>
      <c r="G27" s="2">
        <v>7092111.2049599364</v>
      </c>
      <c r="H27" s="4">
        <f>G27/G5</f>
        <v>0.5063135303350359</v>
      </c>
      <c r="I27">
        <v>215056</v>
      </c>
      <c r="J27" s="4">
        <f>I27/I5</f>
        <v>0.47412816205228603</v>
      </c>
      <c r="K27" s="2">
        <v>6497324.3528334619</v>
      </c>
    </row>
    <row r="28" spans="2:11" x14ac:dyDescent="0.25">
      <c r="E28" s="6" t="s">
        <v>28</v>
      </c>
      <c r="F28" s="6"/>
      <c r="G28" s="2">
        <v>71306.856045830005</v>
      </c>
      <c r="H28" s="4">
        <f>G28/G5</f>
        <v>5.0906739866694375E-3</v>
      </c>
      <c r="I28">
        <v>1964</v>
      </c>
      <c r="J28" s="4">
        <f>I28/I5</f>
        <v>4.329977820989369E-3</v>
      </c>
      <c r="K28" s="2">
        <v>12296.770408861001</v>
      </c>
    </row>
    <row r="29" spans="2:11" x14ac:dyDescent="0.25">
      <c r="E29" s="6" t="s">
        <v>29</v>
      </c>
      <c r="F29" s="6"/>
      <c r="G29" s="2">
        <v>4099.9017719639996</v>
      </c>
      <c r="H29" s="4">
        <f>G29/G5</f>
        <v>2.9269644541645177E-4</v>
      </c>
      <c r="I29">
        <v>201</v>
      </c>
      <c r="J29" s="4">
        <f>I29/I5</f>
        <v>4.4313927801367778E-4</v>
      </c>
      <c r="K29" s="2">
        <v>3447.4620392420002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12960456.330647627</v>
      </c>
    </row>
    <row r="3" spans="1:2" x14ac:dyDescent="0.25">
      <c r="A3" t="s">
        <v>32</v>
      </c>
      <c r="B3">
        <f>'NEWT - EU'!$G$8</f>
        <v>303313.84771010838</v>
      </c>
    </row>
    <row r="4" spans="1:2" x14ac:dyDescent="0.25">
      <c r="A4" t="s">
        <v>33</v>
      </c>
      <c r="B4">
        <f>'NEWT - EU'!$G$9</f>
        <v>350016.77365008602</v>
      </c>
    </row>
    <row r="5" spans="1:2" x14ac:dyDescent="0.25">
      <c r="A5" t="s">
        <v>34</v>
      </c>
      <c r="B5">
        <f>'NEWT - EU'!$G$10</f>
        <v>76.87579178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440905</v>
      </c>
    </row>
    <row r="16" spans="1:2" x14ac:dyDescent="0.25">
      <c r="A16" t="s">
        <v>32</v>
      </c>
      <c r="B16">
        <f>'NEWT - EU'!$I$8</f>
        <v>20693</v>
      </c>
    </row>
    <row r="17" spans="1:2" x14ac:dyDescent="0.25">
      <c r="A17" t="s">
        <v>33</v>
      </c>
      <c r="B17">
        <f>'NEWT - EU'!$I$9</f>
        <v>863016</v>
      </c>
    </row>
    <row r="18" spans="1:2" x14ac:dyDescent="0.25">
      <c r="A18" t="s">
        <v>34</v>
      </c>
      <c r="B18">
        <f>'NEWT - EU'!$I$10</f>
        <v>2592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6057739.9175343551</v>
      </c>
    </row>
    <row r="28" spans="1:2" x14ac:dyDescent="0.25">
      <c r="A28" t="s">
        <v>37</v>
      </c>
      <c r="B28">
        <f>'NEWT - EU'!$G$19</f>
        <v>1456189.195296847</v>
      </c>
    </row>
    <row r="29" spans="1:2" x14ac:dyDescent="0.25">
      <c r="A29" t="s">
        <v>38</v>
      </c>
      <c r="B29">
        <f>'NEWT - EU'!$G$22</f>
        <v>77708.956134313004</v>
      </c>
    </row>
    <row r="30" spans="1:2" x14ac:dyDescent="0.25">
      <c r="A30" t="s">
        <v>39</v>
      </c>
      <c r="B30">
        <f>'NEWT - EU'!$G$23</f>
        <v>5672132.1093922211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5779675.1107812738</v>
      </c>
    </row>
    <row r="41" spans="1:2" x14ac:dyDescent="0.25">
      <c r="A41" t="s">
        <v>42</v>
      </c>
      <c r="B41">
        <f>'NEWT - EU'!$G$27</f>
        <v>7473308.6654031444</v>
      </c>
    </row>
    <row r="42" spans="1:2" x14ac:dyDescent="0.25">
      <c r="A42" t="s">
        <v>43</v>
      </c>
      <c r="B42">
        <f>'NEWT - EU'!$G$28</f>
        <v>10036.976453247</v>
      </c>
    </row>
    <row r="43" spans="1:2" x14ac:dyDescent="0.25">
      <c r="A43" t="s">
        <v>44</v>
      </c>
      <c r="B43">
        <f>'NEWT - EU'!$G$29</f>
        <v>749.425720071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Ludovic Cathan</cp:lastModifiedBy>
  <dcterms:created xsi:type="dcterms:W3CDTF">2024-10-24T14:13:10Z</dcterms:created>
  <dcterms:modified xsi:type="dcterms:W3CDTF">2024-10-24T14:14:08Z</dcterms:modified>
</cp:coreProperties>
</file>