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F022BD94-AB7C-4930-9B77-C370FCCC94CB}" xr6:coauthVersionLast="47" xr6:coauthVersionMax="47" xr10:uidLastSave="{00000000-0000-0000-0000-000000000000}"/>
  <bookViews>
    <workbookView xWindow="33870" yWindow="2490" windowWidth="21600" windowHeight="11325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H15" i="5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J15" i="5" s="1"/>
  <c r="H8" i="5"/>
  <c r="G8" i="5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H20" i="2"/>
  <c r="J19" i="2"/>
  <c r="H19" i="2"/>
  <c r="J18" i="2"/>
  <c r="J20" i="2" s="1"/>
  <c r="H18" i="2"/>
  <c r="J15" i="2"/>
  <c r="H15" i="2"/>
  <c r="J14" i="2"/>
  <c r="H14" i="2"/>
  <c r="K13" i="2"/>
  <c r="I13" i="2"/>
  <c r="J13" i="2" s="1"/>
  <c r="G13" i="2"/>
  <c r="H13" i="2" s="1"/>
  <c r="J10" i="2"/>
  <c r="H10" i="2"/>
  <c r="H9" i="2"/>
  <c r="K8" i="2"/>
  <c r="I8" i="2"/>
  <c r="B16" i="3" s="1"/>
  <c r="G8" i="2"/>
  <c r="J7" i="2"/>
  <c r="J8" i="2" s="1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<sst xmlns="http://schemas.openxmlformats.org/spreadsheetml/2006/main" count="82" uniqueCount="45">
  <si>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27 September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</si>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</sst>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13356660.303138804</c:v>
                </c:pt>
                <c:pt idx="1">
                  <c:v>389169.11829354055</c:v>
                </c:pt>
                <c:pt idx="2">
                  <c:v>382331.50451842899</c:v>
                </c:pt>
                <c:pt idx="3">
                  <c:v>99.644426636000006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08D-4D97-9B70-65007959D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458332</c:v>
                </c:pt>
                <c:pt idx="1">
                  <c:v>21230</c:v>
                </c:pt>
                <c:pt idx="2">
                  <c:v>903209</c:v>
                </c:pt>
                <c:pt idx="3">
                  <c:v>3248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1B6-4EC5-9946-C0EFD1882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5591739.144992359</c:v>
                </c:pt>
                <c:pt idx="1">
                  <c:v>1570765.672438958</c:v>
                </c:pt>
                <c:pt idx="2">
                  <c:v>85847.050704838999</c:v>
                </c:pt>
                <c:pt idx="3">
                  <c:v>6497477.5532961898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A3C-422A-88F3-6091A2A0E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5396898.2895418899</c:v>
                </c:pt>
                <c:pt idx="1">
                  <c:v>8338736.6863399819</c:v>
                </c:pt>
                <c:pt idx="2">
                  <c:v>9489.4535378370001</c:v>
                </c:pt>
                <c:pt idx="3">
                  <c:v>704.99201263600003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A5-497A-9839-B272755C3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14128260.570377409</v>
      </c>
      <c r="H4" s="5"/>
      <c r="I4" s="1">
        <v>1386019</v>
      </c>
      <c r="J4" s="5"/>
      <c r="K4" s="3">
        <v>2153553.8047405742</v>
      </c>
    </row>
    <row r="5" spans="1:11" x14ac:dyDescent="0.25">
      <c r="E5" s="6" t="s">
        <v>7</v>
      </c>
      <c r="F5" s="6"/>
      <c r="G5" s="2">
        <v>13745829.421432344</v>
      </c>
      <c r="H5" s="4">
        <f>G5/G4</f>
        <v>0.97293147680565117</v>
      </c>
      <c r="I5">
        <v>479562</v>
      </c>
      <c r="J5" s="4">
        <f>I5/I4</f>
        <v>0.34599958586426305</v>
      </c>
      <c r="K5" s="2">
        <v>1425741.796661118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13356660.303138804</v>
      </c>
      <c r="H7" s="4">
        <f>G7/G5</f>
        <v>0.9716882040099557</v>
      </c>
      <c r="I7">
        <v>458332</v>
      </c>
      <c r="J7" s="4">
        <f>I7/I5</f>
        <v>0.95573043735742202</v>
      </c>
      <c r="K7" s="2">
        <v>1162614.1480313011</v>
      </c>
    </row>
    <row r="8" spans="1:11" x14ac:dyDescent="0.25">
      <c r="F8" t="s">
        <v>10</v>
      </c>
      <c r="G8" s="2">
        <f>G5-G7</f>
        <v>389169.11829354055</v>
      </c>
      <c r="H8" s="4">
        <f>1-H7</f>
        <v>2.8311795990044297E-2</v>
      </c>
      <c r="I8">
        <f>I5-I7</f>
        <v>21230</v>
      </c>
      <c r="J8" s="4">
        <f>1-J7</f>
        <v>4.4269562642577975E-2</v>
      </c>
      <c r="K8" s="2">
        <f>K5-K7</f>
        <v>263127.64862981695</v>
      </c>
    </row>
    <row r="9" spans="1:11" x14ac:dyDescent="0.25">
      <c r="E9" s="6" t="s">
        <v>11</v>
      </c>
      <c r="F9" s="6"/>
      <c r="G9" s="2">
        <v>382331.50451842899</v>
      </c>
      <c r="H9" s="4">
        <f>1-H5-H10</f>
        <v>2.7061470349723005E-2</v>
      </c>
      <c r="I9">
        <v>903209</v>
      </c>
      <c r="J9" s="4">
        <f>1-J5-J10</f>
        <v>0.65165701191686409</v>
      </c>
      <c r="K9" s="2">
        <v>727309.20063632098</v>
      </c>
    </row>
    <row r="10" spans="1:11" x14ac:dyDescent="0.25">
      <c r="E10" s="6" t="s">
        <v>12</v>
      </c>
      <c r="F10" s="6"/>
      <c r="G10" s="2">
        <v>99.644426636000006</v>
      </c>
      <c r="H10" s="4">
        <f>G10/G4</f>
        <v>7.0528446258220591E-6</v>
      </c>
      <c r="I10">
        <v>3248</v>
      </c>
      <c r="J10" s="4">
        <f>I10/I4</f>
        <v>2.3434022188729016E-3</v>
      </c>
      <c r="K10" s="2">
        <v>502.80744313500003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6665966.9915575571</v>
      </c>
      <c r="H13" s="5">
        <f>G13/G5</f>
        <v>0.4849446902901367</v>
      </c>
      <c r="I13" s="1">
        <f>I14+I15</f>
        <v>279953</v>
      </c>
      <c r="J13" s="5">
        <f>I13/I5</f>
        <v>0.58376810506253618</v>
      </c>
      <c r="K13" s="3">
        <f>K14+K15</f>
        <v>153666.538171124</v>
      </c>
    </row>
    <row r="14" spans="1:11" x14ac:dyDescent="0.25">
      <c r="E14" s="6" t="s">
        <v>15</v>
      </c>
      <c r="F14" s="6"/>
      <c r="G14" s="2">
        <v>6633316.192966518</v>
      </c>
      <c r="H14" s="4">
        <f>G14/G7</f>
        <v>0.49662984926012488</v>
      </c>
      <c r="I14">
        <v>277185</v>
      </c>
      <c r="J14" s="4">
        <f>I14/I7</f>
        <v>0.60476903205536603</v>
      </c>
      <c r="K14" s="2">
        <v>147479.27095312401</v>
      </c>
    </row>
    <row r="15" spans="1:11" x14ac:dyDescent="0.25">
      <c r="E15" s="6" t="s">
        <v>16</v>
      </c>
      <c r="F15" s="6"/>
      <c r="G15" s="2">
        <v>32650.798591039002</v>
      </c>
      <c r="H15" s="4">
        <f>G15/G8</f>
        <v>8.3898739792635138E-2</v>
      </c>
      <c r="I15">
        <v>2768</v>
      </c>
      <c r="J15" s="4">
        <f>I15/I8</f>
        <v>0.13038153556288271</v>
      </c>
      <c r="K15" s="2">
        <v>6187.267218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5591739.144992359</v>
      </c>
      <c r="H18" s="4">
        <f>G18/G5</f>
        <v>0.40679532486222925</v>
      </c>
      <c r="I18">
        <v>249984</v>
      </c>
      <c r="J18" s="4">
        <f>I18/I5</f>
        <v>0.52127566404343961</v>
      </c>
      <c r="K18" s="2">
        <v>51981.384497801002</v>
      </c>
    </row>
    <row r="19" spans="2:11" x14ac:dyDescent="0.25">
      <c r="E19" s="6" t="s">
        <v>20</v>
      </c>
      <c r="F19" s="6"/>
      <c r="G19" s="2">
        <v>1570765.672438958</v>
      </c>
      <c r="H19" s="4">
        <f>G19/G5</f>
        <v>0.11427216388920391</v>
      </c>
      <c r="I19">
        <v>28528</v>
      </c>
      <c r="J19" s="4">
        <f>I19/I5</f>
        <v>5.9487615782735079E-2</v>
      </c>
      <c r="K19" s="2">
        <v>159559.28564880099</v>
      </c>
    </row>
    <row r="20" spans="2:11" x14ac:dyDescent="0.25">
      <c r="E20" s="6" t="s">
        <v>21</v>
      </c>
      <c r="F20" s="6"/>
      <c r="G20" s="2">
        <v>6583324.6040010285</v>
      </c>
      <c r="H20" s="4">
        <f>1-H18-H19</f>
        <v>0.47893251124856684</v>
      </c>
      <c r="I20">
        <v>201050</v>
      </c>
      <c r="J20" s="4">
        <f>1-J18-J19</f>
        <v>0.41923672017382529</v>
      </c>
      <c r="K20" s="2">
        <v>1214201.1265145161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85847.050704838999</v>
      </c>
      <c r="H22" s="4">
        <f>G22/G20</f>
        <v>1.3040075625720368E-2</v>
      </c>
      <c r="I22">
        <v>9892</v>
      </c>
      <c r="J22" s="4">
        <f>I22/I20</f>
        <v>4.9201691121611539E-2</v>
      </c>
      <c r="K22" s="2">
        <v>52089.471594768998</v>
      </c>
    </row>
    <row r="23" spans="2:11" x14ac:dyDescent="0.25">
      <c r="F23" t="s">
        <v>24</v>
      </c>
      <c r="G23" s="2">
        <f>G20-G22</f>
        <v>6497477.5532961898</v>
      </c>
      <c r="H23" s="4">
        <f>1-H22</f>
        <v>0.9869599243742796</v>
      </c>
      <c r="I23">
        <f>I20-I22</f>
        <v>191158</v>
      </c>
      <c r="J23" s="4">
        <f>1-J22</f>
        <v>0.95079830887838845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5396898.2895418899</v>
      </c>
      <c r="H26" s="4">
        <f>G26/G5</f>
        <v>0.39262078148060719</v>
      </c>
      <c r="I26">
        <v>236385</v>
      </c>
      <c r="J26" s="4">
        <f>I26/I5</f>
        <v>0.49291853816607656</v>
      </c>
      <c r="K26" s="2">
        <v>199034.871978462</v>
      </c>
    </row>
    <row r="27" spans="2:11" x14ac:dyDescent="0.25">
      <c r="E27" s="6" t="s">
        <v>27</v>
      </c>
      <c r="F27" s="6"/>
      <c r="G27" s="2">
        <v>8338736.6863399819</v>
      </c>
      <c r="H27" s="4">
        <f>G27/G5</f>
        <v>0.60663757934739948</v>
      </c>
      <c r="I27">
        <v>242912</v>
      </c>
      <c r="J27" s="4">
        <f>I27/I5</f>
        <v>0.50652887426443294</v>
      </c>
      <c r="K27" s="2">
        <v>1226662.538893552</v>
      </c>
    </row>
    <row r="28" spans="2:11" x14ac:dyDescent="0.25">
      <c r="E28" s="6" t="s">
        <v>28</v>
      </c>
      <c r="F28" s="6"/>
      <c r="G28" s="2">
        <v>9489.4535378370001</v>
      </c>
      <c r="H28" s="4">
        <f>G28/G5</f>
        <v>6.9035146930029184E-4</v>
      </c>
      <c r="I28">
        <v>237</v>
      </c>
      <c r="J28" s="4">
        <f>I28/I5</f>
        <v>4.9420095837451677E-4</v>
      </c>
      <c r="K28" s="2">
        <v>0</v>
      </c>
    </row>
    <row r="29" spans="2:11" x14ac:dyDescent="0.25">
      <c r="E29" s="6" t="s">
        <v>29</v>
      </c>
      <c r="F29" s="6"/>
      <c r="G29" s="2">
        <v>704.99201263600003</v>
      </c>
      <c r="H29" s="4">
        <f>G29/G5</f>
        <v>5.128770269306444E-5</v>
      </c>
      <c r="I29">
        <v>28</v>
      </c>
      <c r="J29" s="4">
        <f>I29/I5</f>
        <v>5.8386611115976664E-5</v>
      </c>
      <c r="K29" s="2">
        <v>44.385789103999997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16025067.605920795</v>
      </c>
      <c r="H4" s="5"/>
      <c r="I4" s="1">
        <v>2342328</v>
      </c>
      <c r="J4" s="5"/>
      <c r="K4" s="3">
        <v>151855154.15739039</v>
      </c>
    </row>
    <row r="5" spans="1:11" x14ac:dyDescent="0.25">
      <c r="E5" s="6" t="s">
        <v>7</v>
      </c>
      <c r="F5" s="6"/>
      <c r="G5" s="2">
        <v>13670262.203243744</v>
      </c>
      <c r="H5" s="4">
        <f>G5/G4</f>
        <v>0.85305488497240289</v>
      </c>
      <c r="I5">
        <v>446573</v>
      </c>
      <c r="J5" s="4">
        <f>I5/I4</f>
        <v>0.19065348661673343</v>
      </c>
      <c r="K5" s="2">
        <v>19405994.967924967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12927749.435815565</v>
      </c>
      <c r="H7" s="4">
        <f>G7/G5</f>
        <v>0.94568408737237009</v>
      </c>
      <c r="I7">
        <v>419593</v>
      </c>
      <c r="J7" s="4">
        <f>I7/I5</f>
        <v>0.93958434567248805</v>
      </c>
      <c r="K7" s="2">
        <v>19080443.283553164</v>
      </c>
    </row>
    <row r="8" spans="1:11" x14ac:dyDescent="0.25">
      <c r="F8" t="s">
        <v>10</v>
      </c>
      <c r="G8" s="2">
        <f>G5-G7</f>
        <v>742512.76742817834</v>
      </c>
      <c r="H8" s="4">
        <f>1-H7</f>
        <v>5.4315912627629914E-2</v>
      </c>
      <c r="I8">
        <f>I5-I7</f>
        <v>26980</v>
      </c>
      <c r="J8" s="4">
        <f>1-J7</f>
        <v>6.0415654327511947E-2</v>
      </c>
      <c r="K8" s="2">
        <f>K5-K7</f>
        <v>325551.68437180296</v>
      </c>
    </row>
    <row r="9" spans="1:11" x14ac:dyDescent="0.25">
      <c r="E9" s="6" t="s">
        <v>11</v>
      </c>
      <c r="F9" s="6"/>
      <c r="G9" s="2">
        <v>2225748.0297825858</v>
      </c>
      <c r="H9" s="4">
        <f>1-H5-H10</f>
        <v>0.13889164679469043</v>
      </c>
      <c r="I9">
        <v>1341374</v>
      </c>
      <c r="J9" s="4">
        <f>1-J5-J10</f>
        <v>0.57266702186884166</v>
      </c>
      <c r="K9" s="2">
        <v>131329876.77676359</v>
      </c>
    </row>
    <row r="10" spans="1:11" x14ac:dyDescent="0.25">
      <c r="E10" s="6" t="s">
        <v>12</v>
      </c>
      <c r="F10" s="6"/>
      <c r="G10" s="2">
        <v>129057.37289446501</v>
      </c>
      <c r="H10" s="4">
        <f>G10/G4</f>
        <v>8.0534682329066794E-3</v>
      </c>
      <c r="I10">
        <v>554381</v>
      </c>
      <c r="J10" s="4">
        <f>I10/I4</f>
        <v>0.23667949151442497</v>
      </c>
      <c r="K10" s="2">
        <v>1119282.4127018349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5717468.3456369797</v>
      </c>
      <c r="H13" s="5">
        <f>G13/G5</f>
        <v>0.41824130807676185</v>
      </c>
      <c r="I13" s="1">
        <f>I14+I15</f>
        <v>173852</v>
      </c>
      <c r="J13" s="5">
        <f>I13/I5</f>
        <v>0.38930253284457411</v>
      </c>
      <c r="K13" s="3">
        <f>K14+K15</f>
        <v>6246485.3713012356</v>
      </c>
    </row>
    <row r="14" spans="1:11" x14ac:dyDescent="0.25">
      <c r="E14" s="6" t="s">
        <v>15</v>
      </c>
      <c r="F14" s="6"/>
      <c r="G14" s="2">
        <v>5673034.2566783288</v>
      </c>
      <c r="H14" s="4">
        <f>G14/G7</f>
        <v>0.4388261301662858</v>
      </c>
      <c r="I14">
        <v>171960</v>
      </c>
      <c r="J14" s="4">
        <f>I14/I7</f>
        <v>0.40982571205906676</v>
      </c>
      <c r="K14" s="2">
        <v>6233663.2691795696</v>
      </c>
    </row>
    <row r="15" spans="1:11" x14ac:dyDescent="0.25">
      <c r="E15" s="6" t="s">
        <v>16</v>
      </c>
      <c r="F15" s="6"/>
      <c r="G15" s="2">
        <v>44434.088958651002</v>
      </c>
      <c r="H15" s="4">
        <f>G15/G8</f>
        <v>5.9842861844054442E-2</v>
      </c>
      <c r="I15">
        <v>1892</v>
      </c>
      <c r="J15" s="4">
        <f>I15/I8</f>
        <v>7.0126019273535956E-2</v>
      </c>
      <c r="K15" s="2">
        <v>12822.102121665999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5083242.8707438121</v>
      </c>
      <c r="H18" s="4">
        <f>G18/G5</f>
        <v>0.37184677185911158</v>
      </c>
      <c r="I18">
        <v>168163</v>
      </c>
      <c r="J18" s="4">
        <f>I18/I5</f>
        <v>0.37656329424304646</v>
      </c>
      <c r="K18" s="2">
        <v>5011686.387309256</v>
      </c>
    </row>
    <row r="19" spans="2:11" x14ac:dyDescent="0.25">
      <c r="E19" s="6" t="s">
        <v>20</v>
      </c>
      <c r="F19" s="6"/>
      <c r="G19" s="2">
        <v>1193423.16616352</v>
      </c>
      <c r="H19" s="4">
        <f>G19/G5</f>
        <v>8.7300678540045779E-2</v>
      </c>
      <c r="I19">
        <v>29387</v>
      </c>
      <c r="J19" s="4">
        <f>I19/I5</f>
        <v>6.5805590575337067E-2</v>
      </c>
      <c r="K19" s="2">
        <v>3518281.0584967742</v>
      </c>
    </row>
    <row r="20" spans="2:11" x14ac:dyDescent="0.25">
      <c r="E20" s="6" t="s">
        <v>21</v>
      </c>
      <c r="F20" s="6"/>
      <c r="G20" s="2">
        <v>7393596.1663364125</v>
      </c>
      <c r="H20" s="4">
        <f>1-H18-H19</f>
        <v>0.54085254960084261</v>
      </c>
      <c r="I20">
        <v>248986</v>
      </c>
      <c r="J20" s="4">
        <f>1-J18-J19</f>
        <v>0.55763111518161645</v>
      </c>
      <c r="K20" s="2">
        <v>10864264.3284558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315128.20794887497</v>
      </c>
      <c r="H22" s="4">
        <f>G22/G20</f>
        <v>4.2621777124327791E-2</v>
      </c>
      <c r="I22">
        <v>24094</v>
      </c>
      <c r="J22" s="4">
        <f>I22/I20</f>
        <v>9.6768493007638984E-2</v>
      </c>
      <c r="K22" s="2">
        <v>3904129.003449914</v>
      </c>
    </row>
    <row r="23" spans="2:11" x14ac:dyDescent="0.25">
      <c r="F23" t="s">
        <v>24</v>
      </c>
      <c r="G23" s="2">
        <f>G20-G22</f>
        <v>7078467.9583875379</v>
      </c>
      <c r="H23" s="4">
        <f>1-H22</f>
        <v>0.9573782228756722</v>
      </c>
      <c r="I23">
        <f>I20-I22</f>
        <v>224892</v>
      </c>
      <c r="J23" s="4">
        <f>1-J22</f>
        <v>0.90323150699236099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6727536.4381594369</v>
      </c>
      <c r="H26" s="4">
        <f>G26/G5</f>
        <v>0.49212929043622117</v>
      </c>
      <c r="I26">
        <v>234481</v>
      </c>
      <c r="J26" s="4">
        <f>I26/I5</f>
        <v>0.52506757013970839</v>
      </c>
      <c r="K26" s="2">
        <v>11771227.571670853</v>
      </c>
    </row>
    <row r="27" spans="2:11" x14ac:dyDescent="0.25">
      <c r="E27" s="6" t="s">
        <v>27</v>
      </c>
      <c r="F27" s="6"/>
      <c r="G27" s="2">
        <v>6884381.9056573808</v>
      </c>
      <c r="H27" s="4">
        <f>G27/G5</f>
        <v>0.50360276952287153</v>
      </c>
      <c r="I27">
        <v>210362</v>
      </c>
      <c r="J27" s="4">
        <f>I27/I5</f>
        <v>0.47105848315952825</v>
      </c>
      <c r="K27" s="2">
        <v>7623767.6825838387</v>
      </c>
    </row>
    <row r="28" spans="2:11" x14ac:dyDescent="0.25">
      <c r="E28" s="6" t="s">
        <v>28</v>
      </c>
      <c r="F28" s="6"/>
      <c r="G28" s="2">
        <v>54329.407820512999</v>
      </c>
      <c r="H28" s="4">
        <f>G28/G5</f>
        <v>3.9742769387131043E-3</v>
      </c>
      <c r="I28">
        <v>1519</v>
      </c>
      <c r="J28" s="4">
        <f>I28/I5</f>
        <v>3.4014595598032124E-3</v>
      </c>
      <c r="K28" s="2">
        <v>8844.5954559919992</v>
      </c>
    </row>
    <row r="29" spans="2:11" x14ac:dyDescent="0.25">
      <c r="E29" s="6" t="s">
        <v>29</v>
      </c>
      <c r="F29" s="6"/>
      <c r="G29" s="2">
        <v>4014.4516064139998</v>
      </c>
      <c r="H29" s="4">
        <f>G29/G5</f>
        <v>2.9366310219429675E-4</v>
      </c>
      <c r="I29">
        <v>202</v>
      </c>
      <c r="J29" s="4">
        <f>I29/I5</f>
        <v>4.5233366101398874E-4</v>
      </c>
      <c r="K29" s="2">
        <v>2154.9099686969998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13356660.303138804</v>
      </c>
    </row>
    <row r="3" spans="1:2" x14ac:dyDescent="0.25">
      <c r="A3" t="s">
        <v>32</v>
      </c>
      <c r="B3">
        <f>'NEWT - EU'!$G$8</f>
        <v>389169.11829354055</v>
      </c>
    </row>
    <row r="4" spans="1:2" x14ac:dyDescent="0.25">
      <c r="A4" t="s">
        <v>33</v>
      </c>
      <c r="B4">
        <f>'NEWT - EU'!$G$9</f>
        <v>382331.50451842899</v>
      </c>
    </row>
    <row r="5" spans="1:2" x14ac:dyDescent="0.25">
      <c r="A5" t="s">
        <v>34</v>
      </c>
      <c r="B5">
        <f>'NEWT - EU'!$G$10</f>
        <v>99.644426636000006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458332</v>
      </c>
    </row>
    <row r="16" spans="1:2" x14ac:dyDescent="0.25">
      <c r="A16" t="s">
        <v>32</v>
      </c>
      <c r="B16">
        <f>'NEWT - EU'!$I$8</f>
        <v>21230</v>
      </c>
    </row>
    <row r="17" spans="1:2" x14ac:dyDescent="0.25">
      <c r="A17" t="s">
        <v>33</v>
      </c>
      <c r="B17">
        <f>'NEWT - EU'!$I$9</f>
        <v>903209</v>
      </c>
    </row>
    <row r="18" spans="1:2" x14ac:dyDescent="0.25">
      <c r="A18" t="s">
        <v>34</v>
      </c>
      <c r="B18">
        <f>'NEWT - EU'!$I$10</f>
        <v>3248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5591739.144992359</v>
      </c>
    </row>
    <row r="28" spans="1:2" x14ac:dyDescent="0.25">
      <c r="A28" t="s">
        <v>37</v>
      </c>
      <c r="B28">
        <f>'NEWT - EU'!$G$19</f>
        <v>1570765.672438958</v>
      </c>
    </row>
    <row r="29" spans="1:2" x14ac:dyDescent="0.25">
      <c r="A29" t="s">
        <v>38</v>
      </c>
      <c r="B29">
        <f>'NEWT - EU'!$G$22</f>
        <v>85847.050704838999</v>
      </c>
    </row>
    <row r="30" spans="1:2" x14ac:dyDescent="0.25">
      <c r="A30" t="s">
        <v>39</v>
      </c>
      <c r="B30">
        <f>'NEWT - EU'!$G$23</f>
        <v>6497477.5532961898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5396898.2895418899</v>
      </c>
    </row>
    <row r="41" spans="1:2" x14ac:dyDescent="0.25">
      <c r="A41" t="s">
        <v>42</v>
      </c>
      <c r="B41">
        <f>'NEWT - EU'!$G$27</f>
        <v>8338736.6863399819</v>
      </c>
    </row>
    <row r="42" spans="1:2" x14ac:dyDescent="0.25">
      <c r="A42" t="s">
        <v>43</v>
      </c>
      <c r="B42">
        <f>'NEWT - EU'!$G$28</f>
        <v>9489.4535378370001</v>
      </c>
    </row>
    <row r="43" spans="1:2" x14ac:dyDescent="0.25">
      <c r="A43" t="s">
        <v>44</v>
      </c>
      <c r="B43">
        <f>'NEWT - EU'!$G$29</f>
        <v>704.99201263600003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2024-10-16T14:42:17Z</dcterms:created>
  <dcterms:modified xsi:type="dcterms:W3CDTF">2024-10-16T14:42:34Z</dcterms:modified>
</cp:coreProperties>
</file>