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EU" sheetId="2" r:id="rId2"/>
    <sheet name="Outstanding - EU" sheetId="5" r:id="rId6"/>
    <sheet name="Images - EU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<sst xmlns="http://schemas.openxmlformats.org/spreadsheetml/2006/main" count="45" uniqueCount="45">
  <si>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22 December 2023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</si>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</sst>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EU'!$A$2:$A$5</c:f>
            </c:numRef>
          </c:cat>
          <c:val>
            <c:numRef>
              <c:f>'Images - EU'!$B$2:$B$5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EU'!$A$15:$A$18</c:f>
            </c:numRef>
          </c:cat>
          <c:val>
            <c:numRef>
              <c:f>'Images - EU'!$B$15:$B$18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EU'!$A$27:$A$30</c:f>
            </c:numRef>
          </c:cat>
          <c:val>
            <c:numRef>
              <c:f>'Images - EU'!$B$27:$B$30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EU'!$A$40:$A$43</c:f>
            </c:numRef>
          </c:cat>
          <c:val>
            <c:numRef>
              <c:f>'Images - EU'!$B$40:$B$43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12404450.059646351</v>
      </c>
      <c r="H4" s="8"/>
      <c r="I4" s="2">
        <v>1534301</v>
      </c>
      <c r="J4" s="8"/>
      <c r="K4" s="5">
        <v>1920263.8608958591</v>
      </c>
    </row>
    <row r="5">
      <c r="E5" s="0" t="s">
        <v>7</v>
      </c>
      <c r="G5" s="4">
        <v>12125915.088703372</v>
      </c>
      <c r="H5" s="7">
        <f>=G5/G4</f>
      </c>
      <c r="I5" s="0">
        <v>553358</v>
      </c>
      <c r="J5" s="7">
        <f>=I5/I4</f>
      </c>
      <c r="K5" s="4">
        <v>1775552.944467156</v>
      </c>
    </row>
    <row r="6">
      <c r="F6" s="0" t="s">
        <v>8</v>
      </c>
    </row>
    <row r="7">
      <c r="F7" s="0" t="s">
        <v>9</v>
      </c>
      <c r="G7" s="4">
        <v>11354788.315288568</v>
      </c>
      <c r="H7" s="7">
        <f>=G7/G5</f>
      </c>
      <c r="I7" s="0">
        <v>509857</v>
      </c>
      <c r="J7" s="7">
        <f>=I7/I5</f>
      </c>
      <c r="K7" s="4">
        <v>1525819.1492329091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278472.960915292</v>
      </c>
      <c r="H9" s="7">
        <f>=1-H5-H10</f>
      </c>
      <c r="I9" s="0">
        <v>978628</v>
      </c>
      <c r="J9" s="7">
        <f>=1-J5-J10</f>
      </c>
      <c r="K9" s="4">
        <v>143114.827648681</v>
      </c>
    </row>
    <row r="10">
      <c r="E10" s="0" t="s">
        <v>12</v>
      </c>
      <c r="G10" s="4">
        <v>62.010027687</v>
      </c>
      <c r="H10" s="7">
        <f>=G10/G4</f>
      </c>
      <c r="I10" s="0">
        <v>2315</v>
      </c>
      <c r="J10" s="7">
        <f>=I10/I4</f>
      </c>
      <c r="K10" s="4">
        <v>1596.088780022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5411451.4810106354</v>
      </c>
      <c r="H14" s="7">
        <f>=G14/G7</f>
      </c>
      <c r="I14" s="0">
        <v>250202</v>
      </c>
      <c r="J14" s="7">
        <f>=I14/I7</f>
      </c>
      <c r="K14" s="4">
        <v>412609.380010583</v>
      </c>
    </row>
    <row r="15">
      <c r="E15" s="0" t="s">
        <v>16</v>
      </c>
      <c r="G15" s="4">
        <v>474559.280716675</v>
      </c>
      <c r="H15" s="7">
        <f>=G15/G8</f>
      </c>
      <c r="I15" s="0">
        <v>25405</v>
      </c>
      <c r="J15" s="7">
        <f>=I15/I8</f>
      </c>
      <c r="K15" s="4">
        <v>7357.740209032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5154553.4757458055</v>
      </c>
      <c r="H18" s="7">
        <f>=G18/G5</f>
      </c>
      <c r="I18" s="0">
        <v>255084</v>
      </c>
      <c r="J18" s="7">
        <f>=I18/I5</f>
      </c>
      <c r="K18" s="4">
        <v>370607.790056454</v>
      </c>
    </row>
    <row r="19">
      <c r="E19" s="0" t="s">
        <v>20</v>
      </c>
      <c r="G19" s="4">
        <v>1093089.9024712511</v>
      </c>
      <c r="H19" s="7">
        <f>=G19/G5</f>
      </c>
      <c r="I19" s="0">
        <v>23124</v>
      </c>
      <c r="J19" s="7">
        <f>=I19/I5</f>
      </c>
      <c r="K19" s="4">
        <v>158710.958755951</v>
      </c>
    </row>
    <row r="20">
      <c r="E20" s="0" t="s">
        <v>21</v>
      </c>
      <c r="G20" s="4">
        <v>5878271.7104863152</v>
      </c>
      <c r="H20" s="7">
        <f>=1-H18-H19</f>
      </c>
      <c r="I20" s="0">
        <v>275150</v>
      </c>
      <c r="J20" s="7">
        <f>=1-J18-J19</f>
      </c>
      <c r="K20" s="4">
        <v>1246234.195654751</v>
      </c>
    </row>
    <row r="21">
      <c r="F21" s="0" t="s">
        <v>22</v>
      </c>
    </row>
    <row r="22">
      <c r="F22" s="0" t="s">
        <v>23</v>
      </c>
      <c r="G22" s="4">
        <v>764224.56338166</v>
      </c>
      <c r="H22" s="7">
        <f>=G22/G20</f>
      </c>
      <c r="I22" s="0">
        <v>105943</v>
      </c>
      <c r="J22" s="7">
        <f>=I22/I20</f>
      </c>
      <c r="K22" s="4">
        <v>35175.507062834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5570180.9881620659</v>
      </c>
      <c r="H26" s="7">
        <f>=G26/G5</f>
      </c>
      <c r="I26" s="0">
        <v>337104</v>
      </c>
      <c r="J26" s="7">
        <f>=I26/I5</f>
      </c>
      <c r="K26" s="4">
        <v>640139.353907358</v>
      </c>
    </row>
    <row r="27">
      <c r="E27" s="0" t="s">
        <v>27</v>
      </c>
      <c r="G27" s="4">
        <v>6545712.3005658854</v>
      </c>
      <c r="H27" s="7">
        <f>=G27/G5</f>
      </c>
      <c r="I27" s="0">
        <v>216073</v>
      </c>
      <c r="J27" s="7">
        <f>=I27/I5</f>
      </c>
      <c r="K27" s="4">
        <v>1135397.290559798</v>
      </c>
    </row>
    <row r="28">
      <c r="E28" s="0" t="s">
        <v>28</v>
      </c>
      <c r="G28" s="4">
        <v>9650.978524797</v>
      </c>
      <c r="H28" s="7">
        <f>=G28/G5</f>
      </c>
      <c r="I28" s="0">
        <v>170</v>
      </c>
      <c r="J28" s="7">
        <f>=I28/I5</f>
      </c>
      <c r="K28" s="4">
        <v>16.3</v>
      </c>
    </row>
    <row r="29">
      <c r="E29" s="0" t="s">
        <v>29</v>
      </c>
      <c r="G29" s="4">
        <v>370.821450624</v>
      </c>
      <c r="H29" s="7">
        <f>=G29/G5</f>
      </c>
      <c r="I29" s="0">
        <v>11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EU'!$G$7</f>
      </c>
    </row>
    <row r="3">
      <c r="A3" s="0" t="s">
        <v>32</v>
      </c>
      <c r="B3" s="0">
        <f>='NEWT - EU'!$G$8</f>
      </c>
    </row>
    <row r="4">
      <c r="A4" s="0" t="s">
        <v>33</v>
      </c>
      <c r="B4" s="0">
        <f>='NEWT - EU'!$G$9</f>
      </c>
    </row>
    <row r="5">
      <c r="A5" s="0" t="s">
        <v>34</v>
      </c>
      <c r="B5" s="0">
        <f>='NEWT - EU'!$G$10</f>
      </c>
    </row>
    <row r="14">
      <c r="A14" s="0" t="s">
        <v>35</v>
      </c>
    </row>
    <row r="15">
      <c r="A15" s="0" t="s">
        <v>31</v>
      </c>
      <c r="B15" s="0">
        <f>='NEWT - EU'!$I$7</f>
      </c>
    </row>
    <row r="16">
      <c r="A16" s="0" t="s">
        <v>32</v>
      </c>
      <c r="B16" s="0">
        <f>='NEWT - EU'!$I$8</f>
      </c>
    </row>
    <row r="17">
      <c r="A17" s="0" t="s">
        <v>33</v>
      </c>
      <c r="B17" s="0">
        <f>='NEWT - EU'!$I$9</f>
      </c>
    </row>
    <row r="18">
      <c r="A18" s="0" t="s">
        <v>34</v>
      </c>
      <c r="B18" s="0">
        <f>='NEWT - EU'!$I$10</f>
      </c>
    </row>
    <row r="26">
      <c r="A26" s="0" t="s">
        <v>18</v>
      </c>
    </row>
    <row r="27">
      <c r="A27" s="0" t="s">
        <v>36</v>
      </c>
      <c r="B27" s="0">
        <f>='NEWT - EU'!$G$18</f>
      </c>
    </row>
    <row r="28">
      <c r="A28" s="0" t="s">
        <v>37</v>
      </c>
      <c r="B28" s="0">
        <f>='NEWT - EU'!$G$19</f>
      </c>
    </row>
    <row r="29">
      <c r="A29" s="0" t="s">
        <v>38</v>
      </c>
      <c r="B29" s="0">
        <f>='NEWT - EU'!$G$22</f>
      </c>
    </row>
    <row r="30">
      <c r="A30" s="0" t="s">
        <v>39</v>
      </c>
      <c r="B30" s="0">
        <f>='NEWT - EU'!$G$23</f>
      </c>
    </row>
    <row r="39">
      <c r="A39" s="0" t="s">
        <v>40</v>
      </c>
    </row>
    <row r="40">
      <c r="A40" s="0" t="s">
        <v>41</v>
      </c>
      <c r="B40" s="0">
        <f>='NEWT - EU'!$G$26</f>
      </c>
    </row>
    <row r="41">
      <c r="A41" s="0" t="s">
        <v>42</v>
      </c>
      <c r="B41" s="0">
        <f>='NEWT - EU'!$G$27</f>
      </c>
    </row>
    <row r="42">
      <c r="A42" s="0" t="s">
        <v>43</v>
      </c>
      <c r="B42" s="0">
        <f>='NEWT - EU'!$G$28</f>
      </c>
    </row>
    <row r="43">
      <c r="A43" s="0" t="s">
        <v>44</v>
      </c>
      <c r="B43" s="0">
        <f>='NEWT - EU'!$G$29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14147075.127431369</v>
      </c>
      <c r="H4" s="8"/>
      <c r="I4" s="2">
        <v>2990206</v>
      </c>
      <c r="J4" s="8"/>
      <c r="K4" s="5">
        <v>156511259.57873207</v>
      </c>
    </row>
    <row r="5">
      <c r="E5" s="0" t="s">
        <v>7</v>
      </c>
      <c r="G5" s="4">
        <v>12038314.348435644</v>
      </c>
      <c r="H5" s="7">
        <f>=G5/G4</f>
      </c>
      <c r="I5" s="0">
        <v>436613</v>
      </c>
      <c r="J5" s="7">
        <f>=I5/I4</f>
      </c>
      <c r="K5" s="4">
        <v>4836516.8675626228</v>
      </c>
    </row>
    <row r="6">
      <c r="F6" s="0" t="s">
        <v>8</v>
      </c>
    </row>
    <row r="7">
      <c r="F7" s="0" t="s">
        <v>9</v>
      </c>
      <c r="G7" s="4">
        <v>10958293.643943273</v>
      </c>
      <c r="H7" s="7">
        <f>=G7/G5</f>
      </c>
      <c r="I7" s="0">
        <v>395965</v>
      </c>
      <c r="J7" s="7">
        <f>=I7/I5</f>
      </c>
      <c r="K7" s="4">
        <v>4543659.52739387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1979827.4131646871</v>
      </c>
      <c r="H9" s="7">
        <f>=1-H5-H10</f>
      </c>
      <c r="I9" s="0">
        <v>2048270</v>
      </c>
      <c r="J9" s="7">
        <f>=1-J5-J10</f>
      </c>
      <c r="K9" s="4">
        <v>151112910.09340486</v>
      </c>
    </row>
    <row r="10">
      <c r="E10" s="0" t="s">
        <v>12</v>
      </c>
      <c r="G10" s="4">
        <v>128933.365831036</v>
      </c>
      <c r="H10" s="7">
        <f>=G10/G4</f>
      </c>
      <c r="I10" s="0">
        <v>505323</v>
      </c>
      <c r="J10" s="7">
        <f>=I10/I4</f>
      </c>
      <c r="K10" s="4">
        <v>561832.617764579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5363860.0357077233</v>
      </c>
      <c r="H14" s="7">
        <f>=G14/G7</f>
      </c>
      <c r="I14" s="0">
        <v>158883</v>
      </c>
      <c r="J14" s="7">
        <f>=I14/I7</f>
      </c>
      <c r="K14" s="4">
        <v>1466451.7065303689</v>
      </c>
    </row>
    <row r="15">
      <c r="E15" s="0" t="s">
        <v>16</v>
      </c>
      <c r="G15" s="4">
        <v>406480.684316839</v>
      </c>
      <c r="H15" s="7">
        <f>=G15/G8</f>
      </c>
      <c r="I15" s="0">
        <v>16646</v>
      </c>
      <c r="J15" s="7">
        <f>=I15/I8</f>
      </c>
      <c r="K15" s="4">
        <v>61926.147601996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4878726.7071003756</v>
      </c>
      <c r="H18" s="7">
        <f>=G18/G5</f>
      </c>
      <c r="I18" s="0">
        <v>168179</v>
      </c>
      <c r="J18" s="7">
        <f>=I18/I5</f>
      </c>
      <c r="K18" s="4">
        <v>1376044.5551004829</v>
      </c>
    </row>
    <row r="19">
      <c r="E19" s="0" t="s">
        <v>20</v>
      </c>
      <c r="G19" s="4">
        <v>860955.613630194</v>
      </c>
      <c r="H19" s="7">
        <f>=G19/G5</f>
      </c>
      <c r="I19" s="0">
        <v>23325</v>
      </c>
      <c r="J19" s="7">
        <f>=I19/I5</f>
      </c>
      <c r="K19" s="4">
        <v>419785.906054301</v>
      </c>
    </row>
    <row r="20">
      <c r="E20" s="0" t="s">
        <v>21</v>
      </c>
      <c r="G20" s="4">
        <v>6298632.0277050743</v>
      </c>
      <c r="H20" s="7">
        <f>=1-H18-H19</f>
      </c>
      <c r="I20" s="0">
        <v>245073</v>
      </c>
      <c r="J20" s="7">
        <f>=1-J18-J19</f>
      </c>
      <c r="K20" s="4">
        <v>3028689.9129665792</v>
      </c>
    </row>
    <row r="21">
      <c r="F21" s="0" t="s">
        <v>22</v>
      </c>
    </row>
    <row r="22">
      <c r="F22" s="0" t="s">
        <v>23</v>
      </c>
      <c r="G22" s="4">
        <v>257943.731680831</v>
      </c>
      <c r="H22" s="7">
        <f>=G22/G20</f>
      </c>
      <c r="I22" s="0">
        <v>19970</v>
      </c>
      <c r="J22" s="7">
        <f>=I22/I20</f>
      </c>
      <c r="K22" s="4">
        <v>574604.453791124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6308737.3138328744</v>
      </c>
      <c r="H26" s="7">
        <f>=G26/G5</f>
      </c>
      <c r="I26" s="0">
        <v>225119</v>
      </c>
      <c r="J26" s="7">
        <f>=I26/I5</f>
      </c>
      <c r="K26" s="4">
        <v>2997910.93060161</v>
      </c>
    </row>
    <row r="27">
      <c r="E27" s="0" t="s">
        <v>27</v>
      </c>
      <c r="G27" s="4">
        <v>5699158.9741795734</v>
      </c>
      <c r="H27" s="7">
        <f>=G27/G5</f>
      </c>
      <c r="I27" s="0">
        <v>210511</v>
      </c>
      <c r="J27" s="7">
        <f>=I27/I5</f>
      </c>
      <c r="K27" s="4">
        <v>1829177.2043415969</v>
      </c>
    </row>
    <row r="28">
      <c r="E28" s="0" t="s">
        <v>28</v>
      </c>
      <c r="G28" s="4">
        <v>26713.662900672</v>
      </c>
      <c r="H28" s="7">
        <f>=G28/G5</f>
      </c>
      <c r="I28" s="0">
        <v>792</v>
      </c>
      <c r="J28" s="7">
        <f>=I28/I5</f>
      </c>
      <c r="K28" s="4">
        <v>6527.644469063</v>
      </c>
    </row>
    <row r="29">
      <c r="E29" s="0" t="s">
        <v>29</v>
      </c>
      <c r="G29" s="4">
        <v>3704.397522525</v>
      </c>
      <c r="H29" s="7">
        <f>=G29/G5</f>
      </c>
      <c r="I29" s="0">
        <v>183</v>
      </c>
      <c r="J29" s="7">
        <f>=I29/I5</f>
      </c>
      <c r="K29" s="4">
        <v>2899.332870033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